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20" yWindow="495" windowWidth="27555" windowHeight="11925"/>
  </bookViews>
  <sheets>
    <sheet name="Contents" sheetId="1" r:id="rId1"/>
    <sheet name="A 2.1 Service indicators" sheetId="6" r:id="rId2"/>
    <sheet name="A2.2 Quality statistics" sheetId="7" r:id="rId3"/>
    <sheet name="A2.3 Detailed facilities data" sheetId="8" r:id="rId4"/>
    <sheet name="A2.4 Operational statistics" sheetId="9" r:id="rId5"/>
  </sheets>
  <definedNames>
    <definedName name="_xlnm.Print_Area" localSheetId="2">'A2.2 Quality statistics'!$A$1:$K$54</definedName>
    <definedName name="_xlnm.Print_Area" localSheetId="0">Contents!$A$1:$G$5</definedName>
  </definedNames>
  <calcPr calcId="145621"/>
</workbook>
</file>

<file path=xl/calcChain.xml><?xml version="1.0" encoding="utf-8"?>
<calcChain xmlns="http://schemas.openxmlformats.org/spreadsheetml/2006/main">
  <c r="AP61" i="8" l="1"/>
  <c r="AH58" i="8"/>
  <c r="B58" i="8"/>
  <c r="AP55" i="8"/>
  <c r="AP49" i="8"/>
  <c r="AO49" i="8"/>
</calcChain>
</file>

<file path=xl/sharedStrings.xml><?xml version="1.0" encoding="utf-8"?>
<sst xmlns="http://schemas.openxmlformats.org/spreadsheetml/2006/main" count="971" uniqueCount="287">
  <si>
    <t>Airport Monitoring Report 2014-15</t>
  </si>
  <si>
    <t>Table 2.1</t>
  </si>
  <si>
    <t>Indicators of airport quality of service</t>
  </si>
  <si>
    <t>Table 2.2</t>
  </si>
  <si>
    <t>Quality of service statistics</t>
  </si>
  <si>
    <t>Table 2.3</t>
  </si>
  <si>
    <t>Detailed airport facilities data</t>
  </si>
  <si>
    <t>Table 2.4</t>
  </si>
  <si>
    <t>Airport operational statistics</t>
  </si>
  <si>
    <t>Brisbane</t>
  </si>
  <si>
    <t>Aeronautical services</t>
  </si>
  <si>
    <t>Non-aeronautical services</t>
  </si>
  <si>
    <t>Perth</t>
  </si>
  <si>
    <t>Sydney</t>
  </si>
  <si>
    <t xml:space="preserve">Table A2.1.1 Quality of service base data provided by the airports and the resulting objective indicators </t>
  </si>
  <si>
    <t>Facility</t>
  </si>
  <si>
    <t>Base data provided by airports</t>
  </si>
  <si>
    <t>Objective indicator</t>
  </si>
  <si>
    <t>Aerobridges usage</t>
  </si>
  <si>
    <t>● Number of aerobridges on 30 June in the financial year</t>
  </si>
  <si>
    <t>● Percentage of passengers arriving using an aerobridge</t>
  </si>
  <si>
    <t>● Total number of passengers who used aerobridges for embarkation (arrival) in the financial year</t>
  </si>
  <si>
    <t>● Percentage of passengers departing using an aerobridge</t>
  </si>
  <si>
    <t>● Total number of passengers who embarked (arrived) in international aircraft in the financial year</t>
  </si>
  <si>
    <t xml:space="preserve">● Total number of passengers who embarked (arrived) in the financial year </t>
  </si>
  <si>
    <t>● Number of arriving international aircraft that used aerobridges in the financial year</t>
  </si>
  <si>
    <t>● Total number of passengers who used aerobridges for disembarkation (departure) in the financial year</t>
  </si>
  <si>
    <t>● Total number of passengers who disembarked (departed) in international aircraft in financial year</t>
  </si>
  <si>
    <t>Aircraft parking facilities and bays</t>
  </si>
  <si>
    <t>● Number of aircraft parking bays on 30 June in the financial year</t>
  </si>
  <si>
    <t>● No direct objective indicator</t>
  </si>
  <si>
    <t>● Total area of aircraft parking bays available (in square metres) on 30 June in the financial year</t>
  </si>
  <si>
    <t>● Total area of aprons available (in square metres) on 30 June in the financial year</t>
  </si>
  <si>
    <t>● Total area of runways (in square metres) on 30 June in the financial year</t>
  </si>
  <si>
    <t>Check-in services and facilities</t>
  </si>
  <si>
    <t>● Number of check-in desks on 30 June in the financial year</t>
  </si>
  <si>
    <t>● Number of departing passengers per check-in desk, kiosk and bag drop facility (during peak hour)</t>
  </si>
  <si>
    <t>● Number of spaces provided for check in kiosk facilities on 30 June in the financial year</t>
  </si>
  <si>
    <t>● Number of bag drop facilities on 30 June in the financial year</t>
  </si>
  <si>
    <t>Facilities to enable the processing of passengers through customs, immigration and quarantine</t>
  </si>
  <si>
    <t xml:space="preserve">● Number of inbound Immigration desks on 30 June in the financial year </t>
  </si>
  <si>
    <t>● Number of arriving passengers per inbound Immigration desk (during peak hour)</t>
  </si>
  <si>
    <t xml:space="preserve">● Number of baggage inspection desks on 30 June in the financial year </t>
  </si>
  <si>
    <t>● Number of arriving passengers per baggage inspection desk (during peak hour)</t>
  </si>
  <si>
    <t>● Number of outbound Immigration desks on 30 June in the financial year</t>
  </si>
  <si>
    <t>● Number of departing passengers per outbound Immigration desk (during peak hour)</t>
  </si>
  <si>
    <t>Security inspection</t>
  </si>
  <si>
    <t>● Number of security clearance systems, including equipment required to process passengers and baggage, on 30 June in financial year</t>
  </si>
  <si>
    <t>● Number of departing passengers per security clearance system (during peak hour)</t>
  </si>
  <si>
    <t>Gate lounges and seating in gate lounges</t>
  </si>
  <si>
    <t>● Number of gate lounges on 30 June in the financial year</t>
  </si>
  <si>
    <t>● Number of departing passengers per seat in gate lounges (during peak hour)</t>
  </si>
  <si>
    <t>● Number of seats in gate lounges on 30 June in the financial year</t>
  </si>
  <si>
    <t>● Number of departing passengers per square metre of lounge area (during peak hour)</t>
  </si>
  <si>
    <t>● Total gate lounge area (in square metres) on 30 June in financial year</t>
  </si>
  <si>
    <t>Inbound baggage systems, including reclaiming services and facilities</t>
  </si>
  <si>
    <t>● Capacity of baggage handling system (in bags per hour) on 30 June in the financial year</t>
  </si>
  <si>
    <t>● Number of arriving passengers per square metre of inbound baggage reclaim area (during peak hour)</t>
  </si>
  <si>
    <t>● Total number of bags handled by baggage handling system in the financial year</t>
  </si>
  <si>
    <t>● Total number of hours during the financial year for which baggage handling system was in use</t>
  </si>
  <si>
    <t>● Total number of planned interruptions to inbound baggage system in the financial year</t>
  </si>
  <si>
    <t>● Total number of hours of planned interruptions to inbound baggage system in the financial year</t>
  </si>
  <si>
    <t>● Number of unplanned interruptions to inbound baggage system in the financial year</t>
  </si>
  <si>
    <t>● Total number of hours of unplanned interruptions to inbound baggage system in the financial year</t>
  </si>
  <si>
    <t>● Total area (in square metres) provided for inbound baggage reclaim on 30 June in the financial year</t>
  </si>
  <si>
    <t>Outbound baggage system</t>
  </si>
  <si>
    <t>● Capacity of baggage handling equipment (in bags per hour) on 30 June in the financial year</t>
  </si>
  <si>
    <t xml:space="preserve">● Average throughput of outbound baggage system (during peak hour) </t>
  </si>
  <si>
    <t>● Total number of bags handled by baggage handling equipment in the financial year</t>
  </si>
  <si>
    <t>● Total number of hours during the financial year for which baggage handling equipment was in use</t>
  </si>
  <si>
    <t>● Number of planned interruptions to baggage handling equipment in the financial year</t>
  </si>
  <si>
    <t>● Total number of hours of planned interruption to baggage handling equipment in the financial year</t>
  </si>
  <si>
    <t>● Number of unplanned interruptions to baggage handling equipment in the financial year</t>
  </si>
  <si>
    <t>● Total number of hours of unplanned interruption to baggage handling equipment in the financial year</t>
  </si>
  <si>
    <t>Washrooms</t>
  </si>
  <si>
    <t>● Number of washrooms on 30 June in the financial year</t>
  </si>
  <si>
    <t>● Number of departing passengers per washroom (during peak hour)</t>
  </si>
  <si>
    <t>Baggage trolleys</t>
  </si>
  <si>
    <t>● Number of working accessible baggage trolleys on 30 June in the financial year</t>
  </si>
  <si>
    <t>● Number of passengers per baggage trolley (during peak hour)</t>
  </si>
  <si>
    <t>Flight information, general signage and public-address systems</t>
  </si>
  <si>
    <t>● Number of flight information display screens on 30 June in the financial year</t>
  </si>
  <si>
    <t>● Number of passengers per flight information display screen (during peak hour)</t>
  </si>
  <si>
    <t>● Number of information points on 30 June in the financial year</t>
  </si>
  <si>
    <t>● Number of passengers per information point (during peak hour)</t>
  </si>
  <si>
    <t>Peak hour*</t>
  </si>
  <si>
    <t>● Time of peak hour for the highest total number of passenger movements including both arriving and departing passengers</t>
  </si>
  <si>
    <t>● Used in various objective indicators</t>
  </si>
  <si>
    <t xml:space="preserve">● Average number of arriving and department passengers during peak hour in the financial year </t>
  </si>
  <si>
    <t>Car parking services and facilities</t>
  </si>
  <si>
    <t>● Number of days short-term car park is open in the financial year</t>
  </si>
  <si>
    <t>● Used in conjunction with car parking financial data and analysis</t>
  </si>
  <si>
    <t>● Number of short-term car parking spaces available to the public (including disabled parking) on 30 June in the financial year</t>
  </si>
  <si>
    <t>● Total annual throughput of short-term car park in the financial year</t>
  </si>
  <si>
    <t>● Number of days long-term car park is open in the financial year</t>
  </si>
  <si>
    <t>● Number of long-term car parking spaces available to the public (including disabled parking) on 30 June in the financial year</t>
  </si>
  <si>
    <t>●Total annual throughput of long-term car park in the financial year</t>
  </si>
  <si>
    <t>● Number of car parking spaces for staff of airport clients on 30 June in the financial year</t>
  </si>
  <si>
    <t>Note: *Peak hour means the hour that, on average for each day in the financial year, has the highest total number of passenger movements (including both arriving and departing passengers)</t>
  </si>
  <si>
    <t>Service</t>
  </si>
  <si>
    <t>Measure</t>
  </si>
  <si>
    <r>
      <t xml:space="preserve">● </t>
    </r>
    <r>
      <rPr>
        <sz val="11"/>
        <color theme="1"/>
        <rFont val="Calibri"/>
        <family val="2"/>
        <scheme val="minor"/>
      </rPr>
      <t>Check-in waiting time</t>
    </r>
  </si>
  <si>
    <r>
      <t xml:space="preserve">● </t>
    </r>
    <r>
      <rPr>
        <sz val="11"/>
        <color theme="1"/>
        <rFont val="Calibri"/>
        <family val="2"/>
        <scheme val="minor"/>
      </rPr>
      <t>Average waiting time per passenger during average peak hour*</t>
    </r>
  </si>
  <si>
    <r>
      <t xml:space="preserve">● </t>
    </r>
    <r>
      <rPr>
        <sz val="11"/>
        <color theme="1"/>
        <rFont val="Calibri"/>
        <family val="2"/>
        <scheme val="minor"/>
      </rPr>
      <t>Waiting time in inbound Immigration area</t>
    </r>
  </si>
  <si>
    <r>
      <t xml:space="preserve">● </t>
    </r>
    <r>
      <rPr>
        <sz val="11"/>
        <color theme="1"/>
        <rFont val="Calibri"/>
        <family val="2"/>
        <scheme val="minor"/>
      </rPr>
      <t>Waiting time in inbound baggage inspection area</t>
    </r>
  </si>
  <si>
    <r>
      <t xml:space="preserve">● </t>
    </r>
    <r>
      <rPr>
        <sz val="11"/>
        <color theme="1"/>
        <rFont val="Calibri"/>
        <family val="2"/>
        <scheme val="minor"/>
      </rPr>
      <t>Waiting time in outbound Immigration area</t>
    </r>
  </si>
  <si>
    <r>
      <t xml:space="preserve">● </t>
    </r>
    <r>
      <rPr>
        <sz val="11"/>
        <color theme="1"/>
        <rFont val="Calibri"/>
        <family val="2"/>
        <scheme val="minor"/>
      </rPr>
      <t>Quality of security search process</t>
    </r>
  </si>
  <si>
    <t>Gate lounges and seating other than in gate lounges</t>
  </si>
  <si>
    <r>
      <t xml:space="preserve">● </t>
    </r>
    <r>
      <rPr>
        <sz val="11"/>
        <color theme="1"/>
        <rFont val="Calibri"/>
        <family val="2"/>
        <scheme val="minor"/>
      </rPr>
      <t>Quality and availability of seating in lounge area</t>
    </r>
  </si>
  <si>
    <r>
      <t xml:space="preserve">● </t>
    </r>
    <r>
      <rPr>
        <sz val="11"/>
        <color theme="1"/>
        <rFont val="Calibri"/>
        <family val="2"/>
        <scheme val="minor"/>
      </rPr>
      <t>Crowding in lounge area</t>
    </r>
  </si>
  <si>
    <t>Baggage make-up, handling and reclaiming services and facilities</t>
  </si>
  <si>
    <r>
      <t xml:space="preserve">● </t>
    </r>
    <r>
      <rPr>
        <sz val="11"/>
        <color theme="1"/>
        <rFont val="Calibri"/>
        <family val="2"/>
        <scheme val="minor"/>
      </rPr>
      <t>Information display regarding inbound baggage location</t>
    </r>
  </si>
  <si>
    <r>
      <t>●</t>
    </r>
    <r>
      <rPr>
        <sz val="11"/>
        <color theme="1"/>
        <rFont val="Calibri"/>
        <family val="2"/>
        <scheme val="minor"/>
      </rPr>
      <t xml:space="preserve"> Circulation space for baggage pick-up</t>
    </r>
  </si>
  <si>
    <r>
      <t xml:space="preserve">● </t>
    </r>
    <r>
      <rPr>
        <sz val="11"/>
        <color theme="1"/>
        <rFont val="Calibri"/>
        <family val="2"/>
        <scheme val="minor"/>
      </rPr>
      <t>Findability of baggage trolleys</t>
    </r>
  </si>
  <si>
    <t>Flight information, general signage and public-address system</t>
  </si>
  <si>
    <r>
      <t xml:space="preserve">● </t>
    </r>
    <r>
      <rPr>
        <sz val="11"/>
        <color theme="1"/>
        <rFont val="Calibri"/>
        <family val="2"/>
        <scheme val="minor"/>
      </rPr>
      <t>Flight Information Display screens</t>
    </r>
  </si>
  <si>
    <r>
      <t>●</t>
    </r>
    <r>
      <rPr>
        <sz val="11"/>
        <color theme="1"/>
        <rFont val="Calibri"/>
        <family val="2"/>
        <scheme val="minor"/>
      </rPr>
      <t xml:space="preserve"> Signage and wayfinding</t>
    </r>
  </si>
  <si>
    <t>Public areas in terminals and public amenities</t>
  </si>
  <si>
    <r>
      <t xml:space="preserve">● </t>
    </r>
    <r>
      <rPr>
        <sz val="11"/>
        <color theme="1"/>
        <rFont val="Calibri"/>
        <family val="2"/>
        <scheme val="minor"/>
      </rPr>
      <t>Standard of washrooms</t>
    </r>
  </si>
  <si>
    <t>Airport car parking</t>
  </si>
  <si>
    <r>
      <t xml:space="preserve">● </t>
    </r>
    <r>
      <rPr>
        <sz val="11"/>
        <color theme="1"/>
        <rFont val="Calibri"/>
        <family val="2"/>
        <scheme val="minor"/>
      </rPr>
      <t xml:space="preserve">Standard of car park facilities </t>
    </r>
  </si>
  <si>
    <r>
      <t xml:space="preserve">● </t>
    </r>
    <r>
      <rPr>
        <sz val="11"/>
        <color theme="1"/>
        <rFont val="Calibri"/>
        <family val="2"/>
        <scheme val="minor"/>
      </rPr>
      <t xml:space="preserve">Availability of car parking spaces </t>
    </r>
  </si>
  <si>
    <r>
      <t xml:space="preserve">● </t>
    </r>
    <r>
      <rPr>
        <sz val="11"/>
        <color theme="1"/>
        <rFont val="Calibri"/>
        <family val="2"/>
        <scheme val="minor"/>
      </rPr>
      <t>Time taken to enter car park</t>
    </r>
  </si>
  <si>
    <t>Airport access</t>
  </si>
  <si>
    <r>
      <t xml:space="preserve">● </t>
    </r>
    <r>
      <rPr>
        <sz val="11"/>
        <color theme="1"/>
        <rFont val="Calibri"/>
        <family val="2"/>
        <scheme val="minor"/>
      </rPr>
      <t>Congestion at kerbside taxi drop-off and pick‑up</t>
    </r>
  </si>
  <si>
    <r>
      <t xml:space="preserve">● </t>
    </r>
    <r>
      <rPr>
        <sz val="11"/>
        <color theme="1"/>
        <rFont val="Calibri"/>
        <family val="2"/>
        <scheme val="minor"/>
      </rPr>
      <t>Facilities for kerbside taxi drop-off and pick-up</t>
    </r>
  </si>
  <si>
    <r>
      <t xml:space="preserve">● </t>
    </r>
    <r>
      <rPr>
        <sz val="11"/>
        <color theme="1"/>
        <rFont val="Calibri"/>
        <family val="2"/>
        <scheme val="minor"/>
      </rPr>
      <t>Standard of facilities for taxis</t>
    </r>
  </si>
  <si>
    <t>Note: *Refer to the note under table A2.1.1 for peak hour definition</t>
  </si>
  <si>
    <t>Airline satisfaction indicator</t>
  </si>
  <si>
    <t>Airside</t>
  </si>
  <si>
    <t>Runways</t>
  </si>
  <si>
    <t>● Standard(a)</t>
  </si>
  <si>
    <t>● Availability(b)</t>
  </si>
  <si>
    <t>Taxiways</t>
  </si>
  <si>
    <t>● Standard</t>
  </si>
  <si>
    <t>● Availability</t>
  </si>
  <si>
    <t>Aprons</t>
  </si>
  <si>
    <t>Ground handling services and facilities</t>
  </si>
  <si>
    <t>International terminal</t>
  </si>
  <si>
    <t>Aerobridges</t>
  </si>
  <si>
    <t>Check-in services and facilities(c)</t>
  </si>
  <si>
    <t>Baggage processing facilities</t>
  </si>
  <si>
    <t>Domestic terminal</t>
  </si>
  <si>
    <t>Management(d)</t>
  </si>
  <si>
    <t>Overall responsiveness or approach to addressing quality of service problems and concerns</t>
  </si>
  <si>
    <t xml:space="preserve">Notes: (a) Standard relates to the ability of equipment to perform the function intended, the reliability of the equipment and the probability of it breaking down. 
 (b) Availability relates to the availability of infrastructure and equipment and the occurrence of delays in gaining access to those facilities.
 (c) Check-in services and facilities include check-in counters, IT systems and queuing areas, and refers only to check-in services and facilities that are managed by the airport operator, not instances where an airline is the manager of the check-in service or facility.  
 (d) Management and consultation provided by airport operator for the listed services relates to airport operator’s responsiveness and approach when dealing with quality of service issues with the airline, including addressing new and recurring quality concerns and keeping airlines informed of imminent changes.
</t>
  </si>
  <si>
    <t>Table A2.2.1: Throughput of passengers at the airports during peak hour in 2014-15</t>
  </si>
  <si>
    <t>Airport</t>
  </si>
  <si>
    <t>Terminal</t>
  </si>
  <si>
    <t>Peak hour times</t>
  </si>
  <si>
    <t>Arriving / departing</t>
  </si>
  <si>
    <t>Average number of passengers in peak hour</t>
  </si>
  <si>
    <t>International</t>
  </si>
  <si>
    <t>1000-1100</t>
  </si>
  <si>
    <t xml:space="preserve">Arriving </t>
  </si>
  <si>
    <t>Departing</t>
  </si>
  <si>
    <t>Domestic</t>
  </si>
  <si>
    <t>1200-1300</t>
  </si>
  <si>
    <t>Melbourne</t>
  </si>
  <si>
    <t>0900-0959</t>
  </si>
  <si>
    <t>Domestic (T3)</t>
  </si>
  <si>
    <t>1900-1959</t>
  </si>
  <si>
    <t>Domestic (T4)</t>
  </si>
  <si>
    <t>0900-0859</t>
  </si>
  <si>
    <t>1700-1800</t>
  </si>
  <si>
    <t>Domestic (T2)</t>
  </si>
  <si>
    <t>0600-0700</t>
  </si>
  <si>
    <t>Arriving</t>
  </si>
  <si>
    <t>1800-1900</t>
  </si>
  <si>
    <t>Table A2.2.2: Airside facilities at the airports in 2014–15</t>
  </si>
  <si>
    <t>Number of aircraft parking bays</t>
  </si>
  <si>
    <t>Number of aerobridges</t>
  </si>
  <si>
    <t>Domestic T3</t>
  </si>
  <si>
    <t>Domestic T4</t>
  </si>
  <si>
    <t>Domestic T2</t>
  </si>
  <si>
    <t>Domestic*</t>
  </si>
  <si>
    <t>Note: *The number of aircraft parking bays included parking bays at the domestic and other terminal</t>
  </si>
  <si>
    <t>Table A2.2.3: Availability of terminal facilities at the airports (for terminal owned and operated by the airports) in 2014–15</t>
  </si>
  <si>
    <t>Number of check-in desks</t>
  </si>
  <si>
    <t>Number of security clearance systems</t>
  </si>
  <si>
    <t>Number of seats in gate lounges</t>
  </si>
  <si>
    <t>Area of gate lounges (square metres)</t>
  </si>
  <si>
    <t>Number of outbound bags handled</t>
  </si>
  <si>
    <t>Number of baggage trolleys</t>
  </si>
  <si>
    <t>Number of flight information display screens</t>
  </si>
  <si>
    <t>Number of information points</t>
  </si>
  <si>
    <t>Domestic T4 (a)</t>
  </si>
  <si>
    <t>Domestic T2(b)</t>
  </si>
  <si>
    <t>Table A 2.3 Detailed airport facilities data</t>
  </si>
  <si>
    <t>Detailed airports facilities data</t>
  </si>
  <si>
    <t xml:space="preserve">Number of arriving international/domestic  aircraft that used aerobridges </t>
  </si>
  <si>
    <t>Total number of check-in desks</t>
  </si>
  <si>
    <t>Total number of spaces provided for check-in kiosk facilities on 30 June in the fiscal year</t>
  </si>
  <si>
    <t>Total number of bag drop facilities on 30 June in the fiscal year</t>
  </si>
  <si>
    <t>Number of hours when more than 80 per cent of check-in desks in use</t>
  </si>
  <si>
    <t>Total number of hours when any check-in desks are open</t>
  </si>
  <si>
    <t>Number of inbound Immigration desks</t>
  </si>
  <si>
    <t xml:space="preserve">Number of baggage inspection desks </t>
  </si>
  <si>
    <t>Number of outbound Immigration desks</t>
  </si>
  <si>
    <t xml:space="preserve">Number of gate lounges </t>
  </si>
  <si>
    <t xml:space="preserve">Number of seats in gate lounges </t>
  </si>
  <si>
    <t>Total gate lounge area (in square metres)</t>
  </si>
  <si>
    <t>Capacity of inbound baggage handling system ( in bags per hour)</t>
  </si>
  <si>
    <t>Total area (square metres) provided for inbound baggage reclaim</t>
  </si>
  <si>
    <t>Total number of bags handled by inbound baggage handling system</t>
  </si>
  <si>
    <t>Total number of hours during the year for which inbound baggage handling system was in use</t>
  </si>
  <si>
    <t>Total number of planned interruptions to inbound baggage system</t>
  </si>
  <si>
    <t>Total number of hours of planned interruptions to inbound baggage system</t>
  </si>
  <si>
    <t xml:space="preserve">Number of unplanned interruptions to inbound baggage system </t>
  </si>
  <si>
    <t xml:space="preserve">Total number of hours of unplanned interruptions to inbound baggage system </t>
  </si>
  <si>
    <t>Total number of bags handled by outbound baggage handling equipment</t>
  </si>
  <si>
    <t>Total number of hours for which outbound baggage handling equipment was in use</t>
  </si>
  <si>
    <t>Number of planned interruptions to outbound baggage handling equipment</t>
  </si>
  <si>
    <t>Total number of hours of planned interruptions to outbound baggage handling equipment</t>
  </si>
  <si>
    <t>Number of unplanned interruptions to outbound baggage handling equipment</t>
  </si>
  <si>
    <t>Total number of hours of unplanned interruptions to outbound baggage handling equipment</t>
  </si>
  <si>
    <t>Number of washrooms</t>
  </si>
  <si>
    <t xml:space="preserve">Number of flight information display screens </t>
  </si>
  <si>
    <t>Time of peak hour for arriving passengers</t>
  </si>
  <si>
    <t>Time of peak hour for departing passengers</t>
  </si>
  <si>
    <t>Time of peak hour for arriving and departing passengers</t>
  </si>
  <si>
    <t>Number of arriving passengers during peak hour</t>
  </si>
  <si>
    <t>Number of departing passengers during peak hour</t>
  </si>
  <si>
    <t>Total area at terminal kerbside and at designated waiting areas for passenger pick-up and drop-off provided to the public at no charge(measured in terms of the number of standard car park spaces)</t>
  </si>
  <si>
    <t>Total area at terminal kerbside for passenger pick-up or drop-off to landside operators such as taxis, and providers of other off-airport parking services (measured in terms of the number of standard car park spaces)</t>
  </si>
  <si>
    <t>Brisbane Airport International terminal</t>
  </si>
  <si>
    <t>2010-11</t>
  </si>
  <si>
    <t>NA</t>
  </si>
  <si>
    <t>0600-0659</t>
  </si>
  <si>
    <t>2011-12</t>
  </si>
  <si>
    <t>1000-1059</t>
  </si>
  <si>
    <t>2012-13</t>
  </si>
  <si>
    <t>2013-14</t>
  </si>
  <si>
    <t>0900-1000</t>
  </si>
  <si>
    <t>2014-15</t>
  </si>
  <si>
    <t xml:space="preserve"> Domestic terminal</t>
  </si>
  <si>
    <t>0800-0859</t>
  </si>
  <si>
    <t>1100-1159</t>
  </si>
  <si>
    <t>1700-1759</t>
  </si>
  <si>
    <t>0800-0900</t>
  </si>
  <si>
    <t>Melbourne Airport  International terminal</t>
  </si>
  <si>
    <t>1100-1200</t>
  </si>
  <si>
    <t>Domestic terminal (T3)</t>
  </si>
  <si>
    <t>1800-1859</t>
  </si>
  <si>
    <t>Domestic terminal (T4)</t>
  </si>
  <si>
    <t>1600-1700</t>
  </si>
  <si>
    <t>1500-1559</t>
  </si>
  <si>
    <t>1600-1659</t>
  </si>
  <si>
    <t>Perth Airport International terminal</t>
  </si>
  <si>
    <t>1400-1500</t>
  </si>
  <si>
    <t>0000-0100</t>
  </si>
  <si>
    <t>0700-0800</t>
  </si>
  <si>
    <t>Domestic terminal (T2)</t>
  </si>
  <si>
    <t>1900-2000</t>
  </si>
  <si>
    <t>Sydney Airport International terminal</t>
  </si>
  <si>
    <t>Table A 2.4 Airport operational statistics</t>
  </si>
  <si>
    <t>Operational Statistics</t>
  </si>
  <si>
    <t>Brisbane Airport</t>
  </si>
  <si>
    <t>Sydney Airport</t>
  </si>
  <si>
    <t>Passengers</t>
  </si>
  <si>
    <t>Domestic passengers</t>
  </si>
  <si>
    <t>International passengers (excluding transit passengers)</t>
  </si>
  <si>
    <t>International transit passengers</t>
  </si>
  <si>
    <t>Domestic on-carriage</t>
  </si>
  <si>
    <t>General aviation</t>
  </si>
  <si>
    <t>Total passengers</t>
  </si>
  <si>
    <t>Total aircraft movements</t>
  </si>
  <si>
    <t>Total tonnes landed</t>
  </si>
  <si>
    <t>Average staff equivalents</t>
  </si>
  <si>
    <t>Total average staff equivalents</t>
  </si>
  <si>
    <t>Area (hectares)</t>
  </si>
  <si>
    <t>Total area (hectares)</t>
  </si>
  <si>
    <t>Total area of aprons (in spare meters)</t>
  </si>
  <si>
    <t>T2</t>
  </si>
  <si>
    <t>T1</t>
  </si>
  <si>
    <t xml:space="preserve">Domestic terminal </t>
  </si>
  <si>
    <t>T3</t>
  </si>
  <si>
    <t>T4</t>
  </si>
  <si>
    <t>Total area of aircraft parking bays (in square meters)</t>
  </si>
  <si>
    <t>Total area of runways (in square meters)</t>
  </si>
  <si>
    <t xml:space="preserve">Table A2.1.3 Airline user surveys </t>
  </si>
  <si>
    <t xml:space="preserve">Table A2.1.2 Information provided by airports' passenger perception surveys </t>
  </si>
  <si>
    <t>Note: (a) Melbourne Airport's T4 Terminal officially opened in December 2015. (b)Perth Airport’s T2 Terminal opened in March 2013</t>
  </si>
  <si>
    <t>Capacity of outbound baggage handling equipment ( in bags per hour)</t>
  </si>
  <si>
    <t>Number of working accessible baggage trolleys</t>
  </si>
  <si>
    <t>Melbourne Airport</t>
  </si>
  <si>
    <t xml:space="preserve">Perth Airport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</si>
</sst>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18" x14ac:knownFonts="1">
    <font>
      <sz val="11"/>
      <color theme="1"/>
      <name val="Calibri"/>
      <family val="2"/>
      <scheme val="minor"/>
    </font>
    <font>
      <b/>
      <sz val="11"/>
      <color theme="1"/>
      <name val="Calibri"/>
      <family val="2"/>
      <scheme val="minor"/>
    </font>
    <font>
      <b/>
      <sz val="16"/>
      <color theme="1"/>
      <name val="Calibri"/>
      <family val="2"/>
      <scheme val="minor"/>
    </font>
    <font>
      <sz val="12"/>
      <name val="Arial"/>
      <family val="2"/>
    </font>
    <font>
      <u/>
      <sz val="11"/>
      <color theme="10"/>
      <name val="Calibri"/>
      <family val="2"/>
      <scheme val="minor"/>
    </font>
    <font>
      <u/>
      <sz val="12"/>
      <color theme="10"/>
      <name val="Calibri"/>
      <family val="2"/>
      <scheme val="minor"/>
    </font>
    <font>
      <b/>
      <sz val="10"/>
      <name val="Arial"/>
      <family val="2"/>
    </font>
    <font>
      <b/>
      <sz val="10"/>
      <color theme="1"/>
      <name val="Arial"/>
      <family val="2"/>
    </font>
    <font>
      <sz val="10"/>
      <color theme="1"/>
      <name val="Arial"/>
      <family val="2"/>
    </font>
    <font>
      <b/>
      <sz val="14"/>
      <color theme="1"/>
      <name val="Arial"/>
      <family val="2"/>
    </font>
    <font>
      <sz val="12"/>
      <color theme="1"/>
      <name val="Calibri"/>
      <family val="2"/>
      <scheme val="minor"/>
    </font>
    <font>
      <b/>
      <sz val="12"/>
      <color theme="1"/>
      <name val="Calibri"/>
      <family val="2"/>
      <scheme val="minor"/>
    </font>
    <font>
      <b/>
      <sz val="12"/>
      <color theme="1"/>
      <name val="Arial"/>
      <family val="2"/>
    </font>
    <font>
      <sz val="9"/>
      <color theme="1"/>
      <name val="Arial"/>
      <family val="2"/>
    </font>
    <font>
      <sz val="8"/>
      <color theme="1"/>
      <name val="Calibri"/>
      <family val="2"/>
      <scheme val="minor"/>
    </font>
    <font>
      <b/>
      <sz val="14"/>
      <color theme="1"/>
      <name val="Calibri"/>
      <family val="2"/>
      <scheme val="minor"/>
    </font>
    <font>
      <sz val="8"/>
      <color theme="1"/>
      <name val="Arial"/>
      <family val="2"/>
    </font>
    <font>
      <b/>
      <sz val="9"/>
      <color theme="1"/>
      <name val="Arial"/>
      <family val="2"/>
    </font>
  </fonts>
  <fills count="14">
    <fill>
      <patternFill patternType="none"/>
    </fill>
    <fill>
      <patternFill patternType="gray125"/>
    </fill>
    <fill>
      <patternFill patternType="solid">
        <fgColor rgb="FF99CC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CCFF"/>
        <bgColor indexed="64"/>
      </patternFill>
    </fill>
    <fill>
      <patternFill patternType="solid">
        <fgColor rgb="FFE5E5FF"/>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s>
  <borders count="70">
    <border>
      <left/>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ck">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auto="1"/>
      </left>
      <right style="thick">
        <color auto="1"/>
      </right>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bottom style="medium">
        <color rgb="FF51626F"/>
      </bottom>
      <diagonal/>
    </border>
    <border>
      <left style="thin">
        <color auto="1"/>
      </left>
      <right style="thin">
        <color auto="1"/>
      </right>
      <top style="thin">
        <color auto="1"/>
      </top>
      <bottom style="medium">
        <color rgb="FF51626F"/>
      </bottom>
      <diagonal/>
    </border>
    <border>
      <left style="thin">
        <color auto="1"/>
      </left>
      <right style="thick">
        <color auto="1"/>
      </right>
      <top style="thin">
        <color auto="1"/>
      </top>
      <bottom style="medium">
        <color rgb="FF51626F"/>
      </bottom>
      <diagonal/>
    </border>
    <border>
      <left/>
      <right/>
      <top style="medium">
        <color rgb="FF51626F"/>
      </top>
      <bottom style="thick">
        <color auto="1"/>
      </bottom>
      <diagonal/>
    </border>
    <border>
      <left/>
      <right style="thick">
        <color auto="1"/>
      </right>
      <top style="medium">
        <color rgb="FF51626F"/>
      </top>
      <bottom style="thick">
        <color auto="1"/>
      </bottom>
      <diagonal/>
    </border>
    <border>
      <left style="thick">
        <color theme="1"/>
      </left>
      <right/>
      <top style="thick">
        <color auto="1"/>
      </top>
      <bottom style="thin">
        <color theme="1"/>
      </bottom>
      <diagonal/>
    </border>
    <border>
      <left/>
      <right/>
      <top style="thick">
        <color auto="1"/>
      </top>
      <bottom style="thin">
        <color theme="1"/>
      </bottom>
      <diagonal/>
    </border>
    <border>
      <left/>
      <right style="thick">
        <color auto="1"/>
      </right>
      <top style="thick">
        <color auto="1"/>
      </top>
      <bottom style="thin">
        <color theme="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ck">
        <color auto="1"/>
      </left>
      <right/>
      <top style="thin">
        <color auto="1"/>
      </top>
      <bottom style="thick">
        <color auto="1"/>
      </bottom>
      <diagonal/>
    </border>
    <border>
      <left style="thick">
        <color auto="1"/>
      </left>
      <right style="thin">
        <color auto="1"/>
      </right>
      <top style="thick">
        <color auto="1"/>
      </top>
      <bottom style="thick">
        <color auto="1"/>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top/>
      <bottom style="thick">
        <color auto="1"/>
      </bottom>
      <diagonal/>
    </border>
    <border>
      <left style="thick">
        <color auto="1"/>
      </left>
      <right/>
      <top/>
      <bottom/>
      <diagonal/>
    </border>
    <border>
      <left style="thick">
        <color auto="1"/>
      </left>
      <right style="thin">
        <color auto="1"/>
      </right>
      <top style="thin">
        <color auto="1"/>
      </top>
      <bottom style="thick">
        <color auto="1"/>
      </bottom>
      <diagonal/>
    </border>
    <border>
      <left style="thick">
        <color auto="1"/>
      </left>
      <right style="thick">
        <color theme="1"/>
      </right>
      <top style="thick">
        <color auto="1"/>
      </top>
      <bottom/>
      <diagonal/>
    </border>
    <border>
      <left style="thick">
        <color auto="1"/>
      </left>
      <right style="thick">
        <color theme="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medium">
        <color rgb="FF51626F"/>
      </bottom>
      <diagonal/>
    </border>
    <border>
      <left style="thick">
        <color auto="1"/>
      </left>
      <right/>
      <top style="medium">
        <color rgb="FF51626F"/>
      </top>
      <bottom style="thick">
        <color auto="1"/>
      </bottom>
      <diagonal/>
    </border>
  </borders>
  <cellStyleXfs count="2">
    <xf numFmtId="0" fontId="0" fillId="0" borderId="0"/>
    <xf numFmtId="0" fontId="4" fillId="0" borderId="0" applyNumberFormat="0" applyFill="0" applyBorder="0" applyAlignment="0" applyProtection="0"/>
  </cellStyleXfs>
  <cellXfs count="302">
    <xf numFmtId="0" fontId="0" fillId="0" borderId="0" xfId="0"/>
    <xf numFmtId="0" fontId="3" fillId="3" borderId="0" xfId="0" applyFont="1" applyFill="1"/>
    <xf numFmtId="0" fontId="9" fillId="2" borderId="11" xfId="0" applyFont="1" applyFill="1" applyBorder="1" applyAlignment="1">
      <alignment horizontal="center" vertical="center"/>
    </xf>
    <xf numFmtId="0" fontId="0" fillId="9" borderId="14" xfId="0" applyFont="1" applyFill="1" applyBorder="1" applyAlignment="1">
      <alignment horizontal="left" indent="1"/>
    </xf>
    <xf numFmtId="0" fontId="0" fillId="9" borderId="14" xfId="0" applyFont="1" applyFill="1" applyBorder="1" applyAlignment="1">
      <alignment horizontal="left" wrapText="1" indent="1"/>
    </xf>
    <xf numFmtId="0" fontId="0" fillId="9" borderId="16" xfId="0" applyFont="1" applyFill="1" applyBorder="1" applyAlignment="1">
      <alignment horizontal="left" wrapText="1" indent="1"/>
    </xf>
    <xf numFmtId="0" fontId="0" fillId="9" borderId="20" xfId="0" applyFont="1" applyFill="1" applyBorder="1" applyAlignment="1">
      <alignment horizontal="left" indent="1"/>
    </xf>
    <xf numFmtId="0" fontId="0" fillId="9" borderId="16" xfId="0" applyFont="1" applyFill="1" applyBorder="1" applyAlignment="1">
      <alignment horizontal="left" indent="1"/>
    </xf>
    <xf numFmtId="0" fontId="0" fillId="9" borderId="20" xfId="0" applyFont="1" applyFill="1" applyBorder="1" applyAlignment="1">
      <alignment horizontal="left" vertical="top" wrapText="1" indent="1"/>
    </xf>
    <xf numFmtId="0" fontId="0" fillId="10" borderId="1" xfId="0" applyFont="1" applyFill="1" applyBorder="1" applyAlignment="1">
      <alignment horizontal="left" indent="1"/>
    </xf>
    <xf numFmtId="0" fontId="0" fillId="10" borderId="0" xfId="0" applyFont="1" applyFill="1" applyBorder="1" applyAlignment="1">
      <alignment horizontal="left" indent="1"/>
    </xf>
    <xf numFmtId="0" fontId="0" fillId="10" borderId="4" xfId="0" applyFont="1" applyFill="1" applyBorder="1" applyAlignment="1">
      <alignment horizontal="left" indent="1"/>
    </xf>
    <xf numFmtId="0" fontId="0" fillId="10" borderId="17" xfId="0" applyFont="1" applyFill="1" applyBorder="1" applyAlignment="1">
      <alignment horizontal="left" indent="1"/>
    </xf>
    <xf numFmtId="0" fontId="0" fillId="10" borderId="18" xfId="0" applyFont="1" applyFill="1" applyBorder="1" applyAlignment="1">
      <alignment horizontal="left" indent="1"/>
    </xf>
    <xf numFmtId="0" fontId="0" fillId="10" borderId="19" xfId="0" applyFont="1" applyFill="1" applyBorder="1" applyAlignment="1">
      <alignment horizontal="left" indent="1"/>
    </xf>
    <xf numFmtId="0" fontId="0" fillId="9" borderId="7" xfId="0" applyFont="1" applyFill="1" applyBorder="1" applyAlignment="1">
      <alignment horizontal="left" indent="1"/>
    </xf>
    <xf numFmtId="0" fontId="0" fillId="10" borderId="17" xfId="0" applyFont="1" applyFill="1" applyBorder="1"/>
    <xf numFmtId="0" fontId="0" fillId="10" borderId="18" xfId="0" applyFont="1" applyFill="1" applyBorder="1"/>
    <xf numFmtId="0" fontId="0" fillId="10" borderId="19" xfId="0" applyFont="1" applyFill="1" applyBorder="1"/>
    <xf numFmtId="0" fontId="0" fillId="10" borderId="1" xfId="0" applyFont="1" applyFill="1" applyBorder="1"/>
    <xf numFmtId="0" fontId="0" fillId="10" borderId="0" xfId="0" applyFont="1" applyFill="1" applyBorder="1"/>
    <xf numFmtId="0" fontId="0" fillId="10" borderId="4" xfId="0" applyFont="1" applyFill="1" applyBorder="1"/>
    <xf numFmtId="0" fontId="9" fillId="2" borderId="27" xfId="0" applyFont="1" applyFill="1" applyBorder="1" applyAlignment="1">
      <alignment horizontal="center" vertical="center"/>
    </xf>
    <xf numFmtId="0" fontId="0" fillId="9" borderId="4" xfId="0" applyFont="1" applyFill="1" applyBorder="1" applyAlignment="1">
      <alignment horizontal="left" vertical="center" wrapText="1" indent="1"/>
    </xf>
    <xf numFmtId="0" fontId="0" fillId="9" borderId="19" xfId="0" applyFont="1" applyFill="1" applyBorder="1" applyAlignment="1">
      <alignment horizontal="left" vertical="center" wrapText="1" indent="1"/>
    </xf>
    <xf numFmtId="0" fontId="0" fillId="9" borderId="24" xfId="0" applyFont="1" applyFill="1" applyBorder="1" applyAlignment="1">
      <alignment horizontal="left" vertical="center" wrapText="1" indent="1"/>
    </xf>
    <xf numFmtId="0" fontId="0" fillId="9" borderId="26" xfId="0" applyFont="1" applyFill="1" applyBorder="1" applyAlignment="1">
      <alignment horizontal="left" vertical="center" wrapText="1" indent="1"/>
    </xf>
    <xf numFmtId="0" fontId="0" fillId="9" borderId="4" xfId="0" applyFont="1" applyFill="1" applyBorder="1"/>
    <xf numFmtId="0" fontId="0" fillId="9" borderId="24" xfId="0" applyFont="1" applyFill="1" applyBorder="1" applyAlignment="1">
      <alignment horizontal="left" indent="34"/>
    </xf>
    <xf numFmtId="0" fontId="0" fillId="9" borderId="19" xfId="0" applyFont="1" applyFill="1" applyBorder="1" applyAlignment="1">
      <alignment horizontal="left" indent="34"/>
    </xf>
    <xf numFmtId="0" fontId="0" fillId="9" borderId="4" xfId="0" applyFont="1" applyFill="1" applyBorder="1" applyAlignment="1">
      <alignment horizontal="left" indent="34"/>
    </xf>
    <xf numFmtId="0" fontId="0" fillId="9" borderId="26" xfId="0" applyFont="1" applyFill="1" applyBorder="1" applyAlignment="1">
      <alignment horizontal="left" indent="34"/>
    </xf>
    <xf numFmtId="0" fontId="0" fillId="9" borderId="30" xfId="0" applyFont="1" applyFill="1" applyBorder="1" applyAlignment="1">
      <alignment horizontal="left" indent="34"/>
    </xf>
    <xf numFmtId="0" fontId="0" fillId="0" borderId="26" xfId="0" applyFont="1" applyBorder="1"/>
    <xf numFmtId="0" fontId="12" fillId="8" borderId="31" xfId="0" applyFont="1" applyFill="1" applyBorder="1" applyAlignment="1">
      <alignment horizontal="center" vertical="center"/>
    </xf>
    <xf numFmtId="0" fontId="12" fillId="8" borderId="31" xfId="0" applyFont="1" applyFill="1" applyBorder="1" applyAlignment="1">
      <alignment horizontal="center" vertical="center" wrapText="1"/>
    </xf>
    <xf numFmtId="0" fontId="12" fillId="8" borderId="31" xfId="0" applyFont="1" applyFill="1" applyBorder="1" applyAlignment="1">
      <alignment horizontal="left" vertical="center" wrapText="1" indent="1"/>
    </xf>
    <xf numFmtId="0" fontId="12" fillId="8" borderId="31" xfId="0" applyFont="1" applyFill="1" applyBorder="1" applyAlignment="1">
      <alignment horizontal="left" vertical="center" wrapText="1" indent="3"/>
    </xf>
    <xf numFmtId="0" fontId="13" fillId="6" borderId="7" xfId="0" applyFont="1" applyFill="1" applyBorder="1" applyAlignment="1">
      <alignment horizontal="left" vertical="center" wrapText="1" indent="7"/>
    </xf>
    <xf numFmtId="164" fontId="13" fillId="6" borderId="7" xfId="0" applyNumberFormat="1" applyFont="1" applyFill="1" applyBorder="1" applyAlignment="1">
      <alignment horizontal="center" vertical="center" wrapText="1"/>
    </xf>
    <xf numFmtId="0" fontId="13" fillId="9" borderId="7" xfId="0" applyFont="1" applyFill="1" applyBorder="1" applyAlignment="1">
      <alignment horizontal="left" vertical="center" wrapText="1" indent="7"/>
    </xf>
    <xf numFmtId="164" fontId="13" fillId="9" borderId="7" xfId="0" applyNumberFormat="1" applyFont="1" applyFill="1" applyBorder="1" applyAlignment="1">
      <alignment horizontal="center" vertical="center" wrapText="1"/>
    </xf>
    <xf numFmtId="0" fontId="13" fillId="10" borderId="7" xfId="0" applyFont="1" applyFill="1" applyBorder="1" applyAlignment="1">
      <alignment horizontal="left" vertical="center" wrapText="1" indent="7"/>
    </xf>
    <xf numFmtId="164" fontId="13" fillId="10" borderId="7" xfId="0" applyNumberFormat="1" applyFont="1" applyFill="1" applyBorder="1" applyAlignment="1">
      <alignment horizontal="center" vertical="center" wrapText="1"/>
    </xf>
    <xf numFmtId="164" fontId="13" fillId="11" borderId="7" xfId="0" applyNumberFormat="1" applyFont="1" applyFill="1" applyBorder="1" applyAlignment="1">
      <alignment horizontal="center" vertical="center" wrapText="1"/>
    </xf>
    <xf numFmtId="164" fontId="13" fillId="11" borderId="36" xfId="0" applyNumberFormat="1" applyFont="1" applyFill="1" applyBorder="1" applyAlignment="1">
      <alignment horizontal="center" vertical="center" wrapText="1"/>
    </xf>
    <xf numFmtId="0" fontId="13" fillId="6" borderId="32" xfId="0" applyFont="1" applyFill="1" applyBorder="1" applyAlignment="1">
      <alignment horizontal="left" vertical="center" wrapText="1" indent="3"/>
    </xf>
    <xf numFmtId="0" fontId="13" fillId="6" borderId="32"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3" fillId="6" borderId="7" xfId="0" applyFont="1" applyFill="1" applyBorder="1" applyAlignment="1">
      <alignment horizontal="left" vertical="center" wrapText="1" indent="3"/>
    </xf>
    <xf numFmtId="0" fontId="13" fillId="6" borderId="34" xfId="0" applyFont="1" applyFill="1" applyBorder="1" applyAlignment="1">
      <alignment horizontal="center" vertical="center" wrapText="1"/>
    </xf>
    <xf numFmtId="0" fontId="13" fillId="9" borderId="7" xfId="0" applyFont="1" applyFill="1" applyBorder="1" applyAlignment="1">
      <alignment horizontal="left" vertical="center" wrapText="1" indent="3"/>
    </xf>
    <xf numFmtId="0" fontId="13" fillId="9" borderId="34" xfId="0" applyFont="1" applyFill="1" applyBorder="1" applyAlignment="1">
      <alignment horizontal="center" vertical="center" wrapText="1"/>
    </xf>
    <xf numFmtId="0" fontId="13" fillId="10" borderId="7" xfId="0" applyFont="1" applyFill="1" applyBorder="1" applyAlignment="1">
      <alignment horizontal="left" vertical="center" wrapText="1" indent="3"/>
    </xf>
    <xf numFmtId="0" fontId="13" fillId="10" borderId="34" xfId="0" applyFont="1" applyFill="1" applyBorder="1" applyAlignment="1">
      <alignment horizontal="center" vertical="center" wrapText="1"/>
    </xf>
    <xf numFmtId="0" fontId="13" fillId="11" borderId="7" xfId="0" applyFont="1" applyFill="1" applyBorder="1" applyAlignment="1">
      <alignment horizontal="left" vertical="center" wrapText="1" indent="3"/>
    </xf>
    <xf numFmtId="0" fontId="13" fillId="11" borderId="34" xfId="0" applyFont="1" applyFill="1" applyBorder="1" applyAlignment="1">
      <alignment horizontal="center" vertical="center" wrapText="1"/>
    </xf>
    <xf numFmtId="0" fontId="12" fillId="8" borderId="31" xfId="0" applyFont="1" applyFill="1" applyBorder="1" applyAlignment="1">
      <alignment horizontal="left" vertical="center"/>
    </xf>
    <xf numFmtId="0" fontId="12" fillId="8" borderId="13" xfId="0" applyFont="1" applyFill="1" applyBorder="1" applyAlignment="1">
      <alignment horizontal="center" vertical="center" wrapText="1"/>
    </xf>
    <xf numFmtId="0" fontId="12" fillId="8" borderId="31" xfId="0" applyFont="1" applyFill="1" applyBorder="1" applyAlignment="1">
      <alignment horizontal="left" vertical="center" wrapText="1"/>
    </xf>
    <xf numFmtId="0" fontId="13" fillId="6" borderId="32" xfId="0" applyFont="1" applyFill="1" applyBorder="1" applyAlignment="1">
      <alignment horizontal="left" vertical="center" indent="2"/>
    </xf>
    <xf numFmtId="3" fontId="13" fillId="6" borderId="32" xfId="0" applyNumberFormat="1" applyFont="1" applyFill="1" applyBorder="1" applyAlignment="1">
      <alignment horizontal="center" vertical="center" wrapText="1"/>
    </xf>
    <xf numFmtId="3" fontId="13" fillId="6" borderId="33" xfId="0" applyNumberFormat="1" applyFont="1" applyFill="1" applyBorder="1" applyAlignment="1">
      <alignment horizontal="center" vertical="center" wrapText="1"/>
    </xf>
    <xf numFmtId="3" fontId="13" fillId="6" borderId="7" xfId="0" applyNumberFormat="1" applyFont="1" applyFill="1" applyBorder="1" applyAlignment="1">
      <alignment horizontal="center" vertical="center" wrapText="1"/>
    </xf>
    <xf numFmtId="3" fontId="13" fillId="6" borderId="34" xfId="0" applyNumberFormat="1" applyFont="1" applyFill="1" applyBorder="1" applyAlignment="1">
      <alignment horizontal="center" vertical="center" wrapText="1"/>
    </xf>
    <xf numFmtId="3" fontId="13" fillId="9" borderId="7" xfId="0" applyNumberFormat="1" applyFont="1" applyFill="1" applyBorder="1" applyAlignment="1">
      <alignment horizontal="center" vertical="center" wrapText="1"/>
    </xf>
    <xf numFmtId="3" fontId="13" fillId="9" borderId="34" xfId="0" applyNumberFormat="1" applyFont="1" applyFill="1" applyBorder="1" applyAlignment="1">
      <alignment horizontal="center" vertical="center" wrapText="1"/>
    </xf>
    <xf numFmtId="3" fontId="13" fillId="10" borderId="7" xfId="0" applyNumberFormat="1" applyFont="1" applyFill="1" applyBorder="1" applyAlignment="1">
      <alignment horizontal="center" vertical="center" wrapText="1"/>
    </xf>
    <xf numFmtId="3" fontId="13" fillId="10" borderId="34" xfId="0" applyNumberFormat="1" applyFont="1" applyFill="1" applyBorder="1" applyAlignment="1">
      <alignment horizontal="center" vertical="center" wrapText="1"/>
    </xf>
    <xf numFmtId="3" fontId="13" fillId="11" borderId="7" xfId="0" applyNumberFormat="1" applyFont="1" applyFill="1" applyBorder="1" applyAlignment="1">
      <alignment horizontal="center" vertical="center" wrapText="1"/>
    </xf>
    <xf numFmtId="3" fontId="13" fillId="11" borderId="34" xfId="0" applyNumberFormat="1" applyFont="1" applyFill="1" applyBorder="1" applyAlignment="1">
      <alignment horizontal="center" vertical="center" wrapText="1"/>
    </xf>
    <xf numFmtId="0" fontId="13" fillId="11" borderId="39" xfId="0" applyFont="1" applyFill="1" applyBorder="1" applyAlignment="1">
      <alignment horizontal="left" vertical="center" indent="2"/>
    </xf>
    <xf numFmtId="3" fontId="13" fillId="11" borderId="39" xfId="0" applyNumberFormat="1" applyFont="1" applyFill="1" applyBorder="1" applyAlignment="1">
      <alignment horizontal="center" vertical="center" wrapText="1"/>
    </xf>
    <xf numFmtId="3" fontId="13" fillId="11" borderId="40" xfId="0" applyNumberFormat="1" applyFont="1" applyFill="1" applyBorder="1" applyAlignment="1">
      <alignment horizontal="center" vertical="center" wrapText="1"/>
    </xf>
    <xf numFmtId="0" fontId="0" fillId="0" borderId="5" xfId="0" applyBorder="1"/>
    <xf numFmtId="0" fontId="0" fillId="0" borderId="0" xfId="0" applyFill="1" applyAlignment="1">
      <alignment horizontal="left" vertical="center"/>
    </xf>
    <xf numFmtId="0" fontId="0" fillId="0" borderId="0" xfId="0" applyFill="1"/>
    <xf numFmtId="0" fontId="0" fillId="12" borderId="8" xfId="0" applyFill="1" applyBorder="1"/>
    <xf numFmtId="0" fontId="0" fillId="12" borderId="9" xfId="0" applyFill="1" applyBorder="1"/>
    <xf numFmtId="3" fontId="0" fillId="6" borderId="7" xfId="0" applyNumberFormat="1" applyFill="1" applyBorder="1" applyAlignment="1">
      <alignment horizontal="center"/>
    </xf>
    <xf numFmtId="3" fontId="0" fillId="6" borderId="34" xfId="0" applyNumberFormat="1" applyFill="1" applyBorder="1" applyAlignment="1">
      <alignment horizontal="center"/>
    </xf>
    <xf numFmtId="0" fontId="0" fillId="12" borderId="0" xfId="0" applyFill="1" applyBorder="1"/>
    <xf numFmtId="0" fontId="0" fillId="12" borderId="4" xfId="0" applyFill="1" applyBorder="1"/>
    <xf numFmtId="3" fontId="0" fillId="6" borderId="3" xfId="0" applyNumberFormat="1" applyFill="1" applyBorder="1" applyAlignment="1">
      <alignment horizontal="center"/>
    </xf>
    <xf numFmtId="3" fontId="0" fillId="4" borderId="7" xfId="0" applyNumberFormat="1" applyFill="1" applyBorder="1" applyAlignment="1">
      <alignment horizontal="center"/>
    </xf>
    <xf numFmtId="3" fontId="0" fillId="4" borderId="3" xfId="0" applyNumberFormat="1" applyFill="1" applyBorder="1" applyAlignment="1">
      <alignment horizontal="center"/>
    </xf>
    <xf numFmtId="3" fontId="0" fillId="4" borderId="34" xfId="0" applyNumberFormat="1" applyFill="1" applyBorder="1" applyAlignment="1">
      <alignment horizontal="center"/>
    </xf>
    <xf numFmtId="3" fontId="0" fillId="12" borderId="0" xfId="0" applyNumberFormat="1" applyFill="1" applyBorder="1"/>
    <xf numFmtId="3" fontId="0" fillId="12" borderId="4" xfId="0" applyNumberFormat="1" applyFill="1" applyBorder="1"/>
    <xf numFmtId="3" fontId="0" fillId="4" borderId="7" xfId="0" applyNumberFormat="1" applyFill="1" applyBorder="1"/>
    <xf numFmtId="3" fontId="0" fillId="10" borderId="7" xfId="0" applyNumberFormat="1" applyFill="1" applyBorder="1" applyAlignment="1">
      <alignment horizontal="center"/>
    </xf>
    <xf numFmtId="3" fontId="0" fillId="10" borderId="34" xfId="0" applyNumberFormat="1" applyFill="1" applyBorder="1" applyAlignment="1">
      <alignment horizontal="center"/>
    </xf>
    <xf numFmtId="3" fontId="0" fillId="0" borderId="0" xfId="0" applyNumberFormat="1" applyAlignment="1">
      <alignment horizontal="center"/>
    </xf>
    <xf numFmtId="3" fontId="0" fillId="10" borderId="7" xfId="0" applyNumberFormat="1" applyFill="1" applyBorder="1"/>
    <xf numFmtId="3" fontId="0" fillId="0" borderId="0" xfId="0" applyNumberFormat="1"/>
    <xf numFmtId="3" fontId="0" fillId="11" borderId="7" xfId="0" applyNumberFormat="1" applyFill="1" applyBorder="1" applyAlignment="1">
      <alignment horizontal="center"/>
    </xf>
    <xf numFmtId="3" fontId="0" fillId="11" borderId="3" xfId="0" applyNumberFormat="1" applyFill="1" applyBorder="1" applyAlignment="1">
      <alignment horizontal="center"/>
    </xf>
    <xf numFmtId="3" fontId="0" fillId="11" borderId="34" xfId="0" applyNumberFormat="1" applyFill="1" applyBorder="1" applyAlignment="1">
      <alignment horizontal="center"/>
    </xf>
    <xf numFmtId="0" fontId="12" fillId="7" borderId="44"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0" fillId="6" borderId="46" xfId="0" applyFill="1" applyBorder="1" applyAlignment="1"/>
    <xf numFmtId="0" fontId="0" fillId="6" borderId="47" xfId="0" applyFill="1" applyBorder="1" applyAlignment="1"/>
    <xf numFmtId="0" fontId="0" fillId="6" borderId="48" xfId="0" applyFill="1" applyBorder="1" applyAlignment="1"/>
    <xf numFmtId="0" fontId="0" fillId="4" borderId="47" xfId="0" applyFill="1" applyBorder="1" applyAlignment="1"/>
    <xf numFmtId="0" fontId="0" fillId="4" borderId="48" xfId="0" applyFill="1" applyBorder="1" applyAlignment="1"/>
    <xf numFmtId="0" fontId="0" fillId="10" borderId="47" xfId="0" applyFill="1" applyBorder="1" applyAlignment="1"/>
    <xf numFmtId="0" fontId="0" fillId="10" borderId="47" xfId="0" applyFill="1" applyBorder="1" applyAlignment="1">
      <alignment horizontal="center"/>
    </xf>
    <xf numFmtId="0" fontId="0" fillId="10" borderId="48" xfId="0" applyFill="1" applyBorder="1" applyAlignment="1">
      <alignment horizontal="center"/>
    </xf>
    <xf numFmtId="0" fontId="0" fillId="11" borderId="47" xfId="0" applyFill="1" applyBorder="1" applyAlignment="1"/>
    <xf numFmtId="3" fontId="0" fillId="11" borderId="47" xfId="0" applyNumberFormat="1" applyFill="1" applyBorder="1" applyAlignment="1">
      <alignment horizontal="center" vertical="center"/>
    </xf>
    <xf numFmtId="3" fontId="0" fillId="11" borderId="48" xfId="0" applyNumberFormat="1" applyFill="1" applyBorder="1" applyAlignment="1">
      <alignment horizontal="center" vertical="center"/>
    </xf>
    <xf numFmtId="3" fontId="0" fillId="6" borderId="49" xfId="0" applyNumberFormat="1" applyFill="1" applyBorder="1" applyAlignment="1">
      <alignment horizontal="center" vertical="center"/>
    </xf>
    <xf numFmtId="3" fontId="0" fillId="6" borderId="25" xfId="0" applyNumberFormat="1" applyFill="1" applyBorder="1" applyAlignment="1">
      <alignment horizontal="center" vertical="center"/>
    </xf>
    <xf numFmtId="3" fontId="0" fillId="6" borderId="26" xfId="0" applyNumberFormat="1" applyFill="1" applyBorder="1" applyAlignment="1">
      <alignment horizontal="center" vertical="center"/>
    </xf>
    <xf numFmtId="3" fontId="0" fillId="4" borderId="25" xfId="0" applyNumberFormat="1" applyFill="1" applyBorder="1" applyAlignment="1">
      <alignment horizontal="center" vertical="center"/>
    </xf>
    <xf numFmtId="3" fontId="0" fillId="4" borderId="26" xfId="0" applyNumberFormat="1" applyFill="1" applyBorder="1" applyAlignment="1">
      <alignment horizontal="center" vertical="center"/>
    </xf>
    <xf numFmtId="3" fontId="0" fillId="10" borderId="25" xfId="0" applyNumberFormat="1" applyFill="1" applyBorder="1" applyAlignment="1">
      <alignment horizontal="center" vertical="center"/>
    </xf>
    <xf numFmtId="3" fontId="0" fillId="10" borderId="26" xfId="0" applyNumberFormat="1" applyFill="1" applyBorder="1" applyAlignment="1">
      <alignment horizontal="center" vertical="center"/>
    </xf>
    <xf numFmtId="3" fontId="0" fillId="11" borderId="25" xfId="0" applyNumberFormat="1" applyFill="1" applyBorder="1" applyAlignment="1">
      <alignment horizontal="center" vertical="center"/>
    </xf>
    <xf numFmtId="3" fontId="0" fillId="11" borderId="26" xfId="0" applyNumberFormat="1" applyFill="1" applyBorder="1" applyAlignment="1">
      <alignment horizontal="center" vertical="center"/>
    </xf>
    <xf numFmtId="3" fontId="1" fillId="11" borderId="25" xfId="0" applyNumberFormat="1" applyFont="1" applyFill="1" applyBorder="1" applyAlignment="1">
      <alignment horizontal="center" vertical="center"/>
    </xf>
    <xf numFmtId="3" fontId="1" fillId="11" borderId="26" xfId="0" applyNumberFormat="1" applyFont="1" applyFill="1" applyBorder="1" applyAlignment="1">
      <alignment horizontal="center" vertical="center"/>
    </xf>
    <xf numFmtId="3" fontId="1" fillId="6" borderId="49" xfId="0" applyNumberFormat="1" applyFont="1" applyFill="1" applyBorder="1" applyAlignment="1">
      <alignment horizontal="center" vertical="center"/>
    </xf>
    <xf numFmtId="3" fontId="1" fillId="6" borderId="25" xfId="0" applyNumberFormat="1" applyFont="1" applyFill="1" applyBorder="1" applyAlignment="1">
      <alignment horizontal="center" vertical="center"/>
    </xf>
    <xf numFmtId="3" fontId="1" fillId="6" borderId="26" xfId="0" applyNumberFormat="1" applyFont="1" applyFill="1" applyBorder="1" applyAlignment="1">
      <alignment horizontal="center" vertical="center"/>
    </xf>
    <xf numFmtId="3" fontId="1" fillId="4" borderId="25" xfId="0" applyNumberFormat="1" applyFont="1" applyFill="1" applyBorder="1" applyAlignment="1">
      <alignment horizontal="center" vertical="center"/>
    </xf>
    <xf numFmtId="3" fontId="1" fillId="4" borderId="26" xfId="0" applyNumberFormat="1" applyFont="1" applyFill="1" applyBorder="1" applyAlignment="1">
      <alignment horizontal="center" vertical="center"/>
    </xf>
    <xf numFmtId="3" fontId="1" fillId="10" borderId="25" xfId="0" applyNumberFormat="1" applyFont="1" applyFill="1" applyBorder="1" applyAlignment="1">
      <alignment horizontal="center" vertical="center"/>
    </xf>
    <xf numFmtId="3" fontId="1" fillId="10" borderId="26" xfId="0" applyNumberFormat="1" applyFont="1" applyFill="1" applyBorder="1" applyAlignment="1">
      <alignment horizontal="center" vertical="center"/>
    </xf>
    <xf numFmtId="3" fontId="0" fillId="4" borderId="23" xfId="0" applyNumberFormat="1" applyFill="1" applyBorder="1" applyAlignment="1">
      <alignment horizontal="center" vertical="center"/>
    </xf>
    <xf numFmtId="3" fontId="0" fillId="4" borderId="24" xfId="0" applyNumberFormat="1" applyFill="1" applyBorder="1" applyAlignment="1">
      <alignment horizontal="center" vertical="center"/>
    </xf>
    <xf numFmtId="3" fontId="0" fillId="10" borderId="23" xfId="0" applyNumberFormat="1" applyFill="1" applyBorder="1" applyAlignment="1">
      <alignment horizontal="center" vertical="center"/>
    </xf>
    <xf numFmtId="3" fontId="0" fillId="10" borderId="24" xfId="0" applyNumberFormat="1" applyFill="1" applyBorder="1" applyAlignment="1">
      <alignment horizontal="center" vertical="center"/>
    </xf>
    <xf numFmtId="3" fontId="1" fillId="6" borderId="52" xfId="0" applyNumberFormat="1" applyFont="1" applyFill="1" applyBorder="1" applyAlignment="1">
      <alignment horizontal="center" vertical="center"/>
    </xf>
    <xf numFmtId="3" fontId="1" fillId="6" borderId="28" xfId="0" applyNumberFormat="1" applyFont="1" applyFill="1" applyBorder="1" applyAlignment="1">
      <alignment horizontal="center" vertical="center"/>
    </xf>
    <xf numFmtId="3" fontId="1" fillId="6" borderId="29" xfId="0" applyNumberFormat="1" applyFont="1" applyFill="1" applyBorder="1" applyAlignment="1">
      <alignment horizontal="center" vertical="center"/>
    </xf>
    <xf numFmtId="3" fontId="1" fillId="4" borderId="52" xfId="0" applyNumberFormat="1" applyFont="1" applyFill="1" applyBorder="1" applyAlignment="1">
      <alignment horizontal="center" vertical="center"/>
    </xf>
    <xf numFmtId="3" fontId="1" fillId="4" borderId="28" xfId="0" applyNumberFormat="1" applyFont="1" applyFill="1" applyBorder="1" applyAlignment="1">
      <alignment horizontal="center" vertical="center"/>
    </xf>
    <xf numFmtId="3" fontId="1" fillId="4" borderId="29" xfId="0" applyNumberFormat="1" applyFont="1" applyFill="1" applyBorder="1" applyAlignment="1">
      <alignment horizontal="center" vertical="center"/>
    </xf>
    <xf numFmtId="3" fontId="1" fillId="10" borderId="52" xfId="0" applyNumberFormat="1" applyFont="1" applyFill="1" applyBorder="1" applyAlignment="1">
      <alignment horizontal="center" vertical="center"/>
    </xf>
    <xf numFmtId="3" fontId="1" fillId="10" borderId="28" xfId="0" applyNumberFormat="1" applyFont="1" applyFill="1" applyBorder="1" applyAlignment="1">
      <alignment horizontal="center" vertical="center"/>
    </xf>
    <xf numFmtId="3" fontId="1" fillId="10" borderId="29" xfId="0" applyNumberFormat="1" applyFont="1" applyFill="1" applyBorder="1" applyAlignment="1">
      <alignment horizontal="center" vertical="center"/>
    </xf>
    <xf numFmtId="3" fontId="0" fillId="11" borderId="28" xfId="0" applyNumberFormat="1" applyFill="1" applyBorder="1" applyAlignment="1">
      <alignment horizontal="center" vertical="center"/>
    </xf>
    <xf numFmtId="3" fontId="0" fillId="11" borderId="29" xfId="0" applyNumberFormat="1" applyFill="1" applyBorder="1" applyAlignment="1">
      <alignment horizontal="center" vertical="center"/>
    </xf>
    <xf numFmtId="0" fontId="13" fillId="11" borderId="7" xfId="0" applyFont="1" applyFill="1" applyBorder="1" applyAlignment="1">
      <alignment horizontal="center" vertical="center" wrapText="1"/>
    </xf>
    <xf numFmtId="0" fontId="13" fillId="10" borderId="7" xfId="0" applyFont="1" applyFill="1" applyBorder="1" applyAlignment="1">
      <alignment horizontal="left" vertical="center" indent="2"/>
    </xf>
    <xf numFmtId="0" fontId="13" fillId="10" borderId="7" xfId="0" applyFont="1" applyFill="1" applyBorder="1" applyAlignment="1">
      <alignment horizontal="center" vertical="center" wrapText="1"/>
    </xf>
    <xf numFmtId="0" fontId="13" fillId="9" borderId="7" xfId="0" applyFont="1" applyFill="1" applyBorder="1" applyAlignment="1">
      <alignment horizontal="left" vertical="center" indent="2"/>
    </xf>
    <xf numFmtId="0" fontId="13" fillId="9" borderId="7" xfId="0" applyFont="1" applyFill="1" applyBorder="1" applyAlignment="1">
      <alignment horizontal="center" vertical="center" wrapText="1"/>
    </xf>
    <xf numFmtId="0" fontId="13" fillId="6" borderId="7" xfId="0" applyFont="1" applyFill="1" applyBorder="1" applyAlignment="1">
      <alignment horizontal="left" vertical="center" indent="2"/>
    </xf>
    <xf numFmtId="0" fontId="13" fillId="6" borderId="7" xfId="0" applyFont="1" applyFill="1" applyBorder="1" applyAlignment="1">
      <alignment horizontal="center" vertical="center" wrapText="1"/>
    </xf>
    <xf numFmtId="0" fontId="9" fillId="7" borderId="53" xfId="0" applyFont="1" applyFill="1" applyBorder="1" applyAlignment="1">
      <alignment horizontal="center" vertical="center"/>
    </xf>
    <xf numFmtId="0" fontId="10" fillId="8" borderId="57" xfId="0" applyFont="1" applyFill="1" applyBorder="1"/>
    <xf numFmtId="0" fontId="0" fillId="8" borderId="57" xfId="0" applyFont="1" applyFill="1" applyBorder="1" applyAlignment="1">
      <alignment vertical="center" wrapText="1"/>
    </xf>
    <xf numFmtId="0" fontId="11" fillId="8" borderId="54" xfId="0" applyFont="1" applyFill="1" applyBorder="1" applyAlignment="1">
      <alignment horizontal="left" vertical="center" indent="2"/>
    </xf>
    <xf numFmtId="0" fontId="11" fillId="8" borderId="54" xfId="0" applyFont="1" applyFill="1" applyBorder="1" applyAlignment="1">
      <alignment horizontal="left" indent="2"/>
    </xf>
    <xf numFmtId="0" fontId="11" fillId="8" borderId="57" xfId="0" applyFont="1" applyFill="1" applyBorder="1" applyAlignment="1">
      <alignment horizontal="left" indent="2"/>
    </xf>
    <xf numFmtId="0" fontId="0" fillId="8" borderId="54" xfId="0" applyFont="1" applyFill="1" applyBorder="1"/>
    <xf numFmtId="0" fontId="0" fillId="8" borderId="55" xfId="0" applyFont="1" applyFill="1" applyBorder="1"/>
    <xf numFmtId="0" fontId="0" fillId="0" borderId="49" xfId="0" applyFont="1" applyBorder="1"/>
    <xf numFmtId="0" fontId="13" fillId="11" borderId="7" xfId="0" applyFont="1" applyFill="1" applyBorder="1" applyAlignment="1">
      <alignment horizontal="left" vertical="center" indent="2"/>
    </xf>
    <xf numFmtId="0" fontId="13" fillId="11" borderId="7" xfId="0" applyFont="1" applyFill="1" applyBorder="1" applyAlignment="1">
      <alignment horizontal="left" vertical="center" wrapText="1" indent="7"/>
    </xf>
    <xf numFmtId="0" fontId="13" fillId="11" borderId="36" xfId="0" applyFont="1" applyFill="1" applyBorder="1" applyAlignment="1">
      <alignment horizontal="left" vertical="center" wrapText="1" indent="7"/>
    </xf>
    <xf numFmtId="0" fontId="17" fillId="13" borderId="63" xfId="0" applyFont="1" applyFill="1" applyBorder="1" applyAlignment="1">
      <alignment horizontal="left" vertical="center" wrapText="1"/>
    </xf>
    <xf numFmtId="0" fontId="13" fillId="13" borderId="64" xfId="0" applyFont="1" applyFill="1" applyBorder="1" applyAlignment="1">
      <alignment horizontal="left" vertical="center" wrapText="1"/>
    </xf>
    <xf numFmtId="0" fontId="17" fillId="13" borderId="64" xfId="0" applyFont="1" applyFill="1" applyBorder="1" applyAlignment="1">
      <alignment horizontal="left" vertical="center" wrapText="1"/>
    </xf>
    <xf numFmtId="0" fontId="17" fillId="13" borderId="64" xfId="0" applyFont="1" applyFill="1" applyBorder="1" applyAlignment="1">
      <alignment vertical="center" wrapText="1"/>
    </xf>
    <xf numFmtId="0" fontId="13" fillId="13" borderId="64" xfId="0" applyFont="1" applyFill="1" applyBorder="1" applyAlignment="1">
      <alignment vertical="center" wrapText="1"/>
    </xf>
    <xf numFmtId="0" fontId="17" fillId="13" borderId="65" xfId="0" applyFont="1" applyFill="1" applyBorder="1" applyAlignment="1">
      <alignment vertical="center" wrapText="1"/>
    </xf>
    <xf numFmtId="0" fontId="15" fillId="7" borderId="63" xfId="0" applyFont="1" applyFill="1" applyBorder="1" applyAlignment="1">
      <alignment vertical="center" wrapText="1"/>
    </xf>
    <xf numFmtId="0" fontId="8" fillId="7" borderId="10" xfId="0" applyFont="1" applyFill="1" applyBorder="1" applyAlignment="1">
      <alignment horizontal="left" vertical="center" wrapText="1"/>
    </xf>
    <xf numFmtId="0" fontId="8" fillId="7" borderId="11" xfId="0" applyFont="1" applyFill="1" applyBorder="1" applyAlignment="1">
      <alignment horizontal="left" vertical="center" wrapText="1"/>
    </xf>
    <xf numFmtId="0" fontId="16" fillId="7" borderId="11" xfId="0" applyFont="1" applyFill="1" applyBorder="1" applyAlignment="1">
      <alignment horizontal="left" vertical="center" wrapText="1"/>
    </xf>
    <xf numFmtId="0" fontId="16" fillId="7" borderId="27" xfId="0" applyFont="1" applyFill="1" applyBorder="1" applyAlignment="1">
      <alignment horizontal="left" vertical="center" wrapText="1"/>
    </xf>
    <xf numFmtId="0" fontId="1" fillId="12" borderId="66" xfId="0" applyFont="1" applyFill="1" applyBorder="1" applyAlignment="1">
      <alignment vertical="center" wrapText="1"/>
    </xf>
    <xf numFmtId="0" fontId="6" fillId="6" borderId="49" xfId="0" applyFont="1" applyFill="1" applyBorder="1" applyAlignment="1">
      <alignment horizontal="center"/>
    </xf>
    <xf numFmtId="0" fontId="1" fillId="12" borderId="59" xfId="0" applyFont="1" applyFill="1" applyBorder="1" applyAlignment="1">
      <alignment vertical="center" wrapText="1"/>
    </xf>
    <xf numFmtId="3" fontId="0" fillId="4" borderId="57" xfId="0" applyNumberFormat="1" applyFill="1" applyBorder="1" applyAlignment="1">
      <alignment horizontal="center"/>
    </xf>
    <xf numFmtId="0" fontId="6" fillId="4" borderId="49" xfId="0" applyFont="1" applyFill="1" applyBorder="1" applyAlignment="1">
      <alignment horizontal="center"/>
    </xf>
    <xf numFmtId="3" fontId="0" fillId="4" borderId="26" xfId="0" applyNumberFormat="1" applyFill="1" applyBorder="1" applyAlignment="1">
      <alignment horizontal="center"/>
    </xf>
    <xf numFmtId="3" fontId="6" fillId="10" borderId="49" xfId="0" applyNumberFormat="1" applyFont="1" applyFill="1" applyBorder="1" applyAlignment="1">
      <alignment horizontal="center"/>
    </xf>
    <xf numFmtId="3" fontId="1" fillId="12" borderId="59" xfId="0" applyNumberFormat="1" applyFont="1" applyFill="1" applyBorder="1" applyAlignment="1">
      <alignment vertical="center" wrapText="1"/>
    </xf>
    <xf numFmtId="3" fontId="6" fillId="11" borderId="49" xfId="0" applyNumberFormat="1" applyFont="1" applyFill="1" applyBorder="1" applyAlignment="1">
      <alignment horizontal="center"/>
    </xf>
    <xf numFmtId="3" fontId="6" fillId="11" borderId="52" xfId="0" applyNumberFormat="1" applyFont="1" applyFill="1" applyBorder="1" applyAlignment="1">
      <alignment horizontal="center"/>
    </xf>
    <xf numFmtId="3" fontId="0" fillId="11" borderId="36" xfId="0" applyNumberFormat="1" applyFill="1" applyBorder="1" applyAlignment="1">
      <alignment horizontal="center"/>
    </xf>
    <xf numFmtId="3" fontId="0" fillId="11" borderId="35" xfId="0" applyNumberFormat="1" applyFill="1" applyBorder="1" applyAlignment="1">
      <alignment horizontal="center"/>
    </xf>
    <xf numFmtId="3" fontId="0" fillId="11" borderId="37" xfId="0" applyNumberFormat="1" applyFill="1" applyBorder="1" applyAlignment="1">
      <alignment horizontal="center"/>
    </xf>
    <xf numFmtId="0" fontId="13" fillId="6" borderId="32" xfId="0" applyFont="1" applyFill="1" applyBorder="1" applyAlignment="1">
      <alignment horizontal="left" vertical="center" wrapText="1" indent="7"/>
    </xf>
    <xf numFmtId="164" fontId="13" fillId="6" borderId="32" xfId="0" applyNumberFormat="1" applyFont="1" applyFill="1" applyBorder="1" applyAlignment="1">
      <alignment horizontal="center" vertical="center" wrapText="1"/>
    </xf>
    <xf numFmtId="0" fontId="12" fillId="0" borderId="0" xfId="0" applyFont="1" applyFill="1" applyBorder="1" applyAlignment="1">
      <alignment horizontal="left" vertical="center" wrapText="1" indent="3"/>
    </xf>
    <xf numFmtId="164" fontId="13" fillId="0" borderId="0" xfId="0" applyNumberFormat="1" applyFont="1" applyFill="1" applyBorder="1" applyAlignment="1">
      <alignment horizontal="center" vertical="center" wrapText="1"/>
    </xf>
    <xf numFmtId="0" fontId="12" fillId="8" borderId="53" xfId="0" applyFont="1" applyFill="1" applyBorder="1" applyAlignment="1">
      <alignment horizontal="left" vertical="center" wrapText="1" indent="1"/>
    </xf>
    <xf numFmtId="0" fontId="3" fillId="3" borderId="0" xfId="0" applyFont="1" applyFill="1" applyAlignment="1">
      <alignment horizontal="left"/>
    </xf>
    <xf numFmtId="0" fontId="5" fillId="3" borderId="0" xfId="1" applyFont="1" applyFill="1" applyAlignment="1">
      <alignment horizontal="left"/>
    </xf>
    <xf numFmtId="0" fontId="2" fillId="2" borderId="0" xfId="0" applyFont="1" applyFill="1" applyAlignment="1">
      <alignment horizontal="left" vertical="center"/>
    </xf>
    <xf numFmtId="0" fontId="10" fillId="8" borderId="56" xfId="0" applyFont="1" applyFill="1" applyBorder="1" applyAlignment="1">
      <alignment horizontal="left" vertical="center"/>
    </xf>
    <xf numFmtId="0" fontId="10" fillId="8" borderId="54" xfId="0" applyFont="1" applyFill="1" applyBorder="1" applyAlignment="1">
      <alignment horizontal="left" vertical="center"/>
    </xf>
    <xf numFmtId="0" fontId="10" fillId="8" borderId="55" xfId="0" applyFont="1" applyFill="1" applyBorder="1" applyAlignment="1">
      <alignment horizontal="left" vertical="center"/>
    </xf>
    <xf numFmtId="0" fontId="0" fillId="10" borderId="20" xfId="0" applyFont="1" applyFill="1" applyBorder="1" applyAlignment="1">
      <alignment horizontal="left" indent="1"/>
    </xf>
    <xf numFmtId="0" fontId="0" fillId="10" borderId="21" xfId="0" applyFont="1" applyFill="1" applyBorder="1" applyAlignment="1">
      <alignment horizontal="left" indent="1"/>
    </xf>
    <xf numFmtId="0" fontId="9" fillId="0" borderId="0" xfId="0" applyFont="1" applyAlignment="1">
      <alignment horizontal="left"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0" fillId="10" borderId="14" xfId="0" applyFont="1" applyFill="1" applyBorder="1" applyAlignment="1">
      <alignment horizontal="left" indent="1"/>
    </xf>
    <xf numFmtId="0" fontId="0" fillId="10" borderId="15" xfId="0" applyFont="1" applyFill="1" applyBorder="1" applyAlignment="1">
      <alignment horizontal="left" indent="1"/>
    </xf>
    <xf numFmtId="0" fontId="0" fillId="10" borderId="22" xfId="0" applyFont="1" applyFill="1" applyBorder="1" applyAlignment="1">
      <alignment horizontal="left" wrapText="1" indent="1"/>
    </xf>
    <xf numFmtId="0" fontId="0" fillId="10" borderId="23" xfId="0" applyFont="1" applyFill="1" applyBorder="1" applyAlignment="1">
      <alignment horizontal="left" wrapText="1" indent="1"/>
    </xf>
    <xf numFmtId="0" fontId="0" fillId="10" borderId="24" xfId="0" applyFont="1" applyFill="1" applyBorder="1" applyAlignment="1">
      <alignment horizontal="left" wrapText="1" indent="1"/>
    </xf>
    <xf numFmtId="0" fontId="10" fillId="8" borderId="56" xfId="0" applyFont="1" applyFill="1" applyBorder="1" applyAlignment="1">
      <alignment horizontal="left" vertical="center" wrapText="1"/>
    </xf>
    <xf numFmtId="0" fontId="10" fillId="8" borderId="54" xfId="0" applyFont="1" applyFill="1" applyBorder="1" applyAlignment="1">
      <alignment horizontal="left" vertical="center" wrapText="1"/>
    </xf>
    <xf numFmtId="0" fontId="10" fillId="8" borderId="55" xfId="0" applyFont="1" applyFill="1" applyBorder="1" applyAlignment="1">
      <alignment horizontal="left" vertical="center" wrapText="1"/>
    </xf>
    <xf numFmtId="0" fontId="0" fillId="10" borderId="22" xfId="0" applyFont="1" applyFill="1" applyBorder="1" applyAlignment="1">
      <alignment horizontal="left" vertical="top" indent="1"/>
    </xf>
    <xf numFmtId="0" fontId="0" fillId="10" borderId="23" xfId="0" applyFont="1" applyFill="1" applyBorder="1" applyAlignment="1">
      <alignment horizontal="left" vertical="top" indent="1"/>
    </xf>
    <xf numFmtId="0" fontId="0" fillId="10" borderId="24" xfId="0" applyFont="1" applyFill="1" applyBorder="1" applyAlignment="1">
      <alignment horizontal="left" vertical="top" indent="1"/>
    </xf>
    <xf numFmtId="0" fontId="0" fillId="10" borderId="1" xfId="0" applyFont="1" applyFill="1" applyBorder="1" applyAlignment="1">
      <alignment horizontal="left" indent="1"/>
    </xf>
    <xf numFmtId="0" fontId="0" fillId="10" borderId="0" xfId="0" applyFont="1" applyFill="1" applyBorder="1" applyAlignment="1">
      <alignment horizontal="left" indent="1"/>
    </xf>
    <xf numFmtId="0" fontId="0" fillId="10" borderId="4" xfId="0" applyFont="1" applyFill="1" applyBorder="1" applyAlignment="1">
      <alignment horizontal="left" indent="1"/>
    </xf>
    <xf numFmtId="0" fontId="0" fillId="10" borderId="17" xfId="0" applyFont="1" applyFill="1" applyBorder="1" applyAlignment="1">
      <alignment horizontal="left" indent="1"/>
    </xf>
    <xf numFmtId="0" fontId="0" fillId="10" borderId="18" xfId="0" applyFont="1" applyFill="1" applyBorder="1" applyAlignment="1">
      <alignment horizontal="left" indent="1"/>
    </xf>
    <xf numFmtId="0" fontId="0" fillId="10" borderId="19" xfId="0" applyFont="1" applyFill="1" applyBorder="1" applyAlignment="1">
      <alignment horizontal="left" indent="1"/>
    </xf>
    <xf numFmtId="0" fontId="0" fillId="10" borderId="2" xfId="0" applyFont="1" applyFill="1" applyBorder="1" applyAlignment="1">
      <alignment horizontal="left" indent="1"/>
    </xf>
    <xf numFmtId="0" fontId="0" fillId="10" borderId="25" xfId="0" applyFont="1" applyFill="1" applyBorder="1" applyAlignment="1">
      <alignment horizontal="left" indent="1"/>
    </xf>
    <xf numFmtId="0" fontId="0" fillId="10" borderId="26" xfId="0" applyFont="1" applyFill="1" applyBorder="1" applyAlignment="1">
      <alignment horizontal="left" indent="1"/>
    </xf>
    <xf numFmtId="0" fontId="0" fillId="10" borderId="22" xfId="0" applyFont="1" applyFill="1" applyBorder="1" applyAlignment="1">
      <alignment horizontal="left" indent="1"/>
    </xf>
    <xf numFmtId="0" fontId="0" fillId="10" borderId="23" xfId="0" applyFont="1" applyFill="1" applyBorder="1" applyAlignment="1">
      <alignment horizontal="left" indent="1"/>
    </xf>
    <xf numFmtId="0" fontId="0" fillId="10" borderId="24" xfId="0" applyFont="1" applyFill="1" applyBorder="1" applyAlignment="1">
      <alignment horizontal="left" indent="1"/>
    </xf>
    <xf numFmtId="0" fontId="10" fillId="8" borderId="56" xfId="0" applyFont="1" applyFill="1" applyBorder="1" applyAlignment="1">
      <alignment horizontal="left" wrapText="1"/>
    </xf>
    <xf numFmtId="0" fontId="10" fillId="8" borderId="55" xfId="0" applyFont="1" applyFill="1" applyBorder="1" applyAlignment="1">
      <alignment horizontal="left" wrapText="1"/>
    </xf>
    <xf numFmtId="0" fontId="0" fillId="8" borderId="56" xfId="0" applyFont="1" applyFill="1" applyBorder="1" applyAlignment="1">
      <alignment vertical="center" wrapText="1"/>
    </xf>
    <xf numFmtId="0" fontId="0" fillId="8" borderId="54" xfId="0" applyFont="1" applyFill="1" applyBorder="1" applyAlignment="1">
      <alignment vertical="center" wrapText="1"/>
    </xf>
    <xf numFmtId="0" fontId="0" fillId="8" borderId="55" xfId="0" applyFont="1" applyFill="1" applyBorder="1" applyAlignment="1">
      <alignment vertical="center" wrapText="1"/>
    </xf>
    <xf numFmtId="0" fontId="0" fillId="0" borderId="58"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59" xfId="0" applyBorder="1" applyAlignment="1">
      <alignment horizontal="left" wrapText="1"/>
    </xf>
    <xf numFmtId="0" fontId="0" fillId="0" borderId="4" xfId="0" applyBorder="1" applyAlignment="1">
      <alignment horizontal="left"/>
    </xf>
    <xf numFmtId="0" fontId="0" fillId="0" borderId="52" xfId="0" applyBorder="1" applyAlignment="1">
      <alignment horizontal="left"/>
    </xf>
    <xf numFmtId="0" fontId="0" fillId="0" borderId="29" xfId="0" applyBorder="1" applyAlignment="1">
      <alignment horizontal="left"/>
    </xf>
    <xf numFmtId="0" fontId="0" fillId="8" borderId="56" xfId="0" applyFont="1" applyFill="1" applyBorder="1" applyAlignment="1">
      <alignment horizontal="left" vertical="center"/>
    </xf>
    <xf numFmtId="0" fontId="0" fillId="8" borderId="55" xfId="0" applyFont="1" applyFill="1" applyBorder="1" applyAlignment="1">
      <alignment horizontal="left" vertical="center"/>
    </xf>
    <xf numFmtId="0" fontId="0" fillId="8" borderId="56" xfId="0" applyFont="1" applyFill="1" applyBorder="1" applyAlignment="1">
      <alignment horizontal="left" vertical="top"/>
    </xf>
    <xf numFmtId="0" fontId="0" fillId="8" borderId="55" xfId="0" applyFont="1" applyFill="1" applyBorder="1" applyAlignment="1">
      <alignment horizontal="left" vertical="top"/>
    </xf>
    <xf numFmtId="0" fontId="12" fillId="6" borderId="67" xfId="0" applyFont="1" applyFill="1" applyBorder="1" applyAlignment="1">
      <alignment horizontal="center" vertical="center" wrapText="1"/>
    </xf>
    <xf numFmtId="0" fontId="12" fillId="6" borderId="57" xfId="0" applyFont="1" applyFill="1" applyBorder="1" applyAlignment="1">
      <alignment horizontal="center" vertical="center" wrapText="1"/>
    </xf>
    <xf numFmtId="0" fontId="13" fillId="6" borderId="32" xfId="0" applyFont="1" applyFill="1" applyBorder="1" applyAlignment="1">
      <alignment horizontal="left" vertical="center" indent="2"/>
    </xf>
    <xf numFmtId="0" fontId="13" fillId="6" borderId="7" xfId="0" applyFont="1" applyFill="1" applyBorder="1" applyAlignment="1">
      <alignment horizontal="left" vertical="center" indent="2"/>
    </xf>
    <xf numFmtId="0" fontId="13" fillId="6" borderId="3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2" fillId="9" borderId="57" xfId="0" applyFont="1" applyFill="1" applyBorder="1" applyAlignment="1">
      <alignment horizontal="center" vertical="center" wrapText="1"/>
    </xf>
    <xf numFmtId="0" fontId="13" fillId="9" borderId="7" xfId="0" applyFont="1" applyFill="1" applyBorder="1" applyAlignment="1">
      <alignment horizontal="left" vertical="center" indent="2"/>
    </xf>
    <xf numFmtId="0" fontId="13" fillId="9" borderId="7" xfId="0" applyFont="1" applyFill="1" applyBorder="1" applyAlignment="1">
      <alignment horizontal="center" vertical="center" wrapText="1"/>
    </xf>
    <xf numFmtId="0" fontId="12" fillId="10" borderId="57" xfId="0" applyFont="1" applyFill="1" applyBorder="1" applyAlignment="1">
      <alignment horizontal="center" vertical="center"/>
    </xf>
    <xf numFmtId="0" fontId="13" fillId="10" borderId="7" xfId="0" applyFont="1" applyFill="1" applyBorder="1" applyAlignment="1">
      <alignment horizontal="left" vertical="center" indent="2"/>
    </xf>
    <xf numFmtId="0" fontId="13" fillId="10" borderId="7" xfId="0" applyFont="1" applyFill="1" applyBorder="1" applyAlignment="1">
      <alignment horizontal="center" vertical="center" wrapText="1"/>
    </xf>
    <xf numFmtId="0" fontId="9" fillId="0" borderId="38" xfId="0" applyFont="1" applyBorder="1" applyAlignment="1">
      <alignment horizontal="left" vertical="center"/>
    </xf>
    <xf numFmtId="0" fontId="12" fillId="11" borderId="57" xfId="0" applyFont="1" applyFill="1" applyBorder="1" applyAlignment="1">
      <alignment horizontal="center" vertical="center" wrapText="1"/>
    </xf>
    <xf numFmtId="0" fontId="12" fillId="11" borderId="60" xfId="0" applyFont="1" applyFill="1" applyBorder="1" applyAlignment="1">
      <alignment horizontal="center" vertical="center" wrapText="1"/>
    </xf>
    <xf numFmtId="0" fontId="13" fillId="11" borderId="7" xfId="0" applyFont="1" applyFill="1" applyBorder="1" applyAlignment="1">
      <alignment horizontal="left" vertical="center" indent="2"/>
    </xf>
    <xf numFmtId="0" fontId="13" fillId="11" borderId="7" xfId="0" applyFont="1" applyFill="1" applyBorder="1" applyAlignment="1">
      <alignment horizontal="center" vertical="center" wrapText="1"/>
    </xf>
    <xf numFmtId="0" fontId="13" fillId="11" borderId="36" xfId="0" applyFont="1" applyFill="1" applyBorder="1" applyAlignment="1">
      <alignment horizontal="left" vertical="center" indent="2"/>
    </xf>
    <xf numFmtId="0" fontId="13" fillId="11" borderId="36" xfId="0" applyFont="1" applyFill="1" applyBorder="1" applyAlignment="1">
      <alignment horizontal="center" vertical="center" wrapText="1"/>
    </xf>
    <xf numFmtId="0" fontId="12" fillId="6" borderId="67" xfId="0" applyFont="1" applyFill="1" applyBorder="1" applyAlignment="1">
      <alignment horizontal="center" vertical="center"/>
    </xf>
    <xf numFmtId="0" fontId="12" fillId="6" borderId="57" xfId="0" applyFont="1" applyFill="1" applyBorder="1" applyAlignment="1">
      <alignment horizontal="center" vertical="center"/>
    </xf>
    <xf numFmtId="0" fontId="12" fillId="9" borderId="57" xfId="0" applyFont="1" applyFill="1" applyBorder="1" applyAlignment="1">
      <alignment horizontal="center" vertical="center"/>
    </xf>
    <xf numFmtId="0" fontId="12" fillId="11" borderId="57" xfId="0" applyFont="1" applyFill="1" applyBorder="1" applyAlignment="1">
      <alignment horizontal="center" vertical="center"/>
    </xf>
    <xf numFmtId="0" fontId="14" fillId="0" borderId="58" xfId="0" applyFont="1" applyBorder="1" applyAlignment="1">
      <alignment horizontal="left" wrapText="1"/>
    </xf>
    <xf numFmtId="0" fontId="14" fillId="0" borderId="5" xfId="0" applyFont="1" applyBorder="1" applyAlignment="1">
      <alignment horizontal="left" wrapText="1"/>
    </xf>
    <xf numFmtId="0" fontId="14" fillId="0" borderId="6" xfId="0" applyFont="1" applyBorder="1" applyAlignment="1">
      <alignment horizontal="left" wrapText="1"/>
    </xf>
    <xf numFmtId="0" fontId="13" fillId="6" borderId="67" xfId="0" applyFont="1" applyFill="1" applyBorder="1" applyAlignment="1">
      <alignment horizontal="left" vertical="center" wrapText="1" indent="3"/>
    </xf>
    <xf numFmtId="0" fontId="13" fillId="6" borderId="57" xfId="0" applyFont="1" applyFill="1" applyBorder="1" applyAlignment="1">
      <alignment horizontal="left" vertical="center" wrapText="1" indent="3"/>
    </xf>
    <xf numFmtId="0" fontId="13" fillId="9" borderId="57" xfId="0" applyFont="1" applyFill="1" applyBorder="1" applyAlignment="1">
      <alignment horizontal="left" vertical="center" wrapText="1" indent="3"/>
    </xf>
    <xf numFmtId="0" fontId="13" fillId="10" borderId="57" xfId="0" applyFont="1" applyFill="1" applyBorder="1" applyAlignment="1">
      <alignment horizontal="left" vertical="center" wrapText="1" indent="3"/>
    </xf>
    <xf numFmtId="0" fontId="13" fillId="11" borderId="57" xfId="0" applyFont="1" applyFill="1" applyBorder="1" applyAlignment="1">
      <alignment horizontal="left" vertical="center" wrapText="1" indent="3"/>
    </xf>
    <xf numFmtId="0" fontId="13" fillId="11" borderId="68" xfId="0" applyFont="1" applyFill="1" applyBorder="1" applyAlignment="1">
      <alignment horizontal="left" vertical="center" wrapText="1" indent="3"/>
    </xf>
    <xf numFmtId="0" fontId="14" fillId="0" borderId="69" xfId="0" applyFont="1" applyBorder="1" applyAlignment="1">
      <alignment horizontal="left"/>
    </xf>
    <xf numFmtId="0" fontId="14" fillId="0" borderId="41" xfId="0" applyFont="1" applyBorder="1" applyAlignment="1">
      <alignment horizontal="left"/>
    </xf>
    <xf numFmtId="0" fontId="14" fillId="0" borderId="42" xfId="0" applyFont="1" applyBorder="1" applyAlignment="1">
      <alignment horizontal="left"/>
    </xf>
    <xf numFmtId="0" fontId="9" fillId="0" borderId="5" xfId="0" applyFont="1" applyBorder="1" applyAlignment="1">
      <alignment horizontal="left" vertical="center"/>
    </xf>
    <xf numFmtId="0" fontId="12" fillId="7" borderId="44"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15" fillId="8" borderId="61" xfId="0" applyFont="1" applyFill="1" applyBorder="1" applyAlignment="1">
      <alignment horizontal="center" vertical="center" wrapText="1"/>
    </xf>
    <xf numFmtId="0" fontId="15" fillId="8" borderId="62" xfId="0" applyFont="1" applyFill="1" applyBorder="1" applyAlignment="1">
      <alignment horizontal="center" vertical="center" wrapText="1"/>
    </xf>
    <xf numFmtId="0" fontId="12" fillId="7" borderId="43" xfId="0" applyFont="1" applyFill="1" applyBorder="1" applyAlignment="1">
      <alignment horizontal="center" vertical="center" wrapText="1"/>
    </xf>
    <xf numFmtId="3" fontId="0" fillId="11" borderId="24" xfId="0" applyNumberFormat="1" applyFill="1" applyBorder="1" applyAlignment="1">
      <alignment horizontal="center" vertical="center"/>
    </xf>
    <xf numFmtId="3" fontId="0" fillId="11" borderId="19" xfId="0" applyNumberFormat="1" applyFill="1" applyBorder="1" applyAlignment="1">
      <alignment horizontal="center" vertical="center"/>
    </xf>
    <xf numFmtId="0" fontId="13" fillId="13" borderId="64" xfId="0" applyFont="1" applyFill="1" applyBorder="1" applyAlignment="1">
      <alignment horizontal="left" vertical="center" wrapText="1"/>
    </xf>
    <xf numFmtId="3" fontId="0" fillId="6" borderId="50" xfId="0" applyNumberFormat="1" applyFill="1" applyBorder="1" applyAlignment="1">
      <alignment horizontal="center" vertical="center"/>
    </xf>
    <xf numFmtId="3" fontId="0" fillId="6" borderId="51" xfId="0" applyNumberFormat="1" applyFill="1" applyBorder="1" applyAlignment="1">
      <alignment horizontal="center" vertical="center"/>
    </xf>
    <xf numFmtId="3" fontId="0" fillId="6" borderId="23" xfId="0" applyNumberFormat="1" applyFill="1" applyBorder="1" applyAlignment="1">
      <alignment horizontal="center" vertical="center"/>
    </xf>
    <xf numFmtId="3" fontId="0" fillId="6" borderId="18" xfId="0" applyNumberFormat="1" applyFill="1" applyBorder="1" applyAlignment="1">
      <alignment horizontal="center" vertical="center"/>
    </xf>
    <xf numFmtId="3" fontId="0" fillId="6" borderId="24" xfId="0" applyNumberFormat="1" applyFill="1" applyBorder="1" applyAlignment="1">
      <alignment horizontal="center" vertical="center"/>
    </xf>
    <xf numFmtId="3" fontId="0" fillId="6" borderId="19" xfId="0" applyNumberFormat="1" applyFill="1" applyBorder="1" applyAlignment="1">
      <alignment horizontal="center" vertical="center"/>
    </xf>
    <xf numFmtId="3" fontId="0" fillId="11" borderId="50" xfId="0" applyNumberFormat="1" applyFill="1" applyBorder="1" applyAlignment="1">
      <alignment horizontal="center" vertical="center"/>
    </xf>
    <xf numFmtId="3" fontId="0" fillId="11" borderId="51" xfId="0" applyNumberFormat="1" applyFill="1" applyBorder="1" applyAlignment="1">
      <alignment horizontal="center" vertical="center"/>
    </xf>
    <xf numFmtId="3" fontId="0" fillId="11" borderId="23" xfId="0" applyNumberFormat="1" applyFill="1" applyBorder="1" applyAlignment="1">
      <alignment horizontal="center" vertical="center"/>
    </xf>
    <xf numFmtId="3" fontId="0" fillId="11" borderId="18" xfId="0" applyNumberForma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abSelected="1" workbookViewId="0">
      <selection sqref="A1:G1"/>
    </sheetView>
  </sheetViews>
  <sheetFormatPr defaultRowHeight="15" x14ac:dyDescent="0.25"/>
  <cols>
    <col min="1" max="1" width="11.140625" customWidth="1"/>
    <col min="2" max="3" width="16.7109375" customWidth="1"/>
    <col min="4" max="4" width="24.5703125" customWidth="1"/>
    <col min="5" max="6" width="16.7109375" customWidth="1"/>
    <col min="7" max="7" width="21.140625" customWidth="1"/>
  </cols>
  <sheetData>
    <row r="1" spans="1:7" ht="32.25" customHeight="1" x14ac:dyDescent="0.25">
      <c r="A1" s="197" t="s">
        <v>0</v>
      </c>
      <c r="B1" s="197"/>
      <c r="C1" s="197"/>
      <c r="D1" s="197"/>
      <c r="E1" s="197"/>
      <c r="F1" s="197"/>
      <c r="G1" s="197"/>
    </row>
    <row r="2" spans="1:7" ht="20.100000000000001" customHeight="1" x14ac:dyDescent="0.25">
      <c r="A2" s="1" t="s">
        <v>1</v>
      </c>
      <c r="B2" s="195" t="s">
        <v>2</v>
      </c>
      <c r="C2" s="195"/>
      <c r="D2" s="195"/>
      <c r="E2" s="196" t="s">
        <v>2</v>
      </c>
      <c r="F2" s="196"/>
      <c r="G2" s="196"/>
    </row>
    <row r="3" spans="1:7" ht="20.100000000000001" customHeight="1" x14ac:dyDescent="0.25">
      <c r="A3" s="1" t="s">
        <v>3</v>
      </c>
      <c r="B3" s="195" t="s">
        <v>4</v>
      </c>
      <c r="C3" s="195"/>
      <c r="D3" s="195"/>
      <c r="E3" s="196" t="s">
        <v>4</v>
      </c>
      <c r="F3" s="196"/>
      <c r="G3" s="196"/>
    </row>
    <row r="4" spans="1:7" ht="20.100000000000001" customHeight="1" x14ac:dyDescent="0.25">
      <c r="A4" s="1" t="s">
        <v>5</v>
      </c>
      <c r="B4" s="195" t="s">
        <v>6</v>
      </c>
      <c r="C4" s="195"/>
      <c r="D4" s="195"/>
      <c r="E4" s="196" t="s">
        <v>6</v>
      </c>
      <c r="F4" s="196"/>
      <c r="G4" s="196"/>
    </row>
    <row r="5" spans="1:7" ht="20.100000000000001" customHeight="1" x14ac:dyDescent="0.25">
      <c r="A5" s="1" t="s">
        <v>7</v>
      </c>
      <c r="B5" s="195" t="s">
        <v>8</v>
      </c>
      <c r="C5" s="195"/>
      <c r="D5" s="195"/>
      <c r="E5" s="196" t="s">
        <v>8</v>
      </c>
      <c r="F5" s="196"/>
      <c r="G5" s="196"/>
    </row>
  </sheetData>
  <mergeCells count="9">
    <mergeCell ref="B4:D4"/>
    <mergeCell ref="E4:G4"/>
    <mergeCell ref="B5:D5"/>
    <mergeCell ref="E5:G5"/>
    <mergeCell ref="A1:G1"/>
    <mergeCell ref="B2:D2"/>
    <mergeCell ref="E2:G2"/>
    <mergeCell ref="B3:D3"/>
    <mergeCell ref="E3:G3"/>
  </mergeCells>
  <hyperlinks>
    <hyperlink ref="E5:G5" location="'A2.4 Operational statistics'!A1" display="Airport operational statistics"/>
    <hyperlink ref="E4:G4" location="'A2.3 Detailed facilities data'!A1" display="Detailed airport facilities data"/>
    <hyperlink ref="E3:G3" location="'A2.2 Quality statistics'!A1" display="Quality of service statistics"/>
    <hyperlink ref="E2:G2" location="'A 2.1 Service indicators'!A1" display="Indicators of airport quality of service"/>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3"/>
  <sheetViews>
    <sheetView workbookViewId="0">
      <selection activeCell="H16" sqref="H16"/>
    </sheetView>
  </sheetViews>
  <sheetFormatPr defaultRowHeight="15" x14ac:dyDescent="0.25"/>
  <cols>
    <col min="1" max="1" width="42.140625" customWidth="1"/>
    <col min="2" max="2" width="99" customWidth="1"/>
    <col min="3" max="10" width="12" customWidth="1"/>
  </cols>
  <sheetData>
    <row r="1" spans="1:10" ht="15" customHeight="1" x14ac:dyDescent="0.25">
      <c r="A1" s="203" t="s">
        <v>14</v>
      </c>
      <c r="B1" s="203"/>
      <c r="C1" s="203"/>
      <c r="D1" s="203"/>
      <c r="E1" s="203"/>
      <c r="F1" s="203"/>
      <c r="G1" s="203"/>
      <c r="H1" s="203"/>
      <c r="I1" s="203"/>
      <c r="J1" s="203"/>
    </row>
    <row r="2" spans="1:10" ht="15" customHeight="1" thickBot="1" x14ac:dyDescent="0.3">
      <c r="A2" s="203"/>
      <c r="B2" s="203"/>
      <c r="C2" s="203"/>
      <c r="D2" s="203"/>
      <c r="E2" s="203"/>
      <c r="F2" s="203"/>
      <c r="G2" s="203"/>
      <c r="H2" s="203"/>
      <c r="I2" s="203"/>
      <c r="J2" s="203"/>
    </row>
    <row r="3" spans="1:10" ht="34.5" customHeight="1" thickTop="1" thickBot="1" x14ac:dyDescent="0.3">
      <c r="A3" s="154" t="s">
        <v>15</v>
      </c>
      <c r="B3" s="2" t="s">
        <v>16</v>
      </c>
      <c r="C3" s="204" t="s">
        <v>17</v>
      </c>
      <c r="D3" s="204"/>
      <c r="E3" s="204"/>
      <c r="F3" s="204"/>
      <c r="G3" s="204"/>
      <c r="H3" s="204"/>
      <c r="I3" s="204"/>
      <c r="J3" s="205"/>
    </row>
    <row r="4" spans="1:10" ht="15.75" thickTop="1" x14ac:dyDescent="0.25">
      <c r="A4" s="199" t="s">
        <v>18</v>
      </c>
      <c r="B4" s="3" t="s">
        <v>19</v>
      </c>
      <c r="C4" s="206" t="s">
        <v>20</v>
      </c>
      <c r="D4" s="206"/>
      <c r="E4" s="206"/>
      <c r="F4" s="206"/>
      <c r="G4" s="206"/>
      <c r="H4" s="206"/>
      <c r="I4" s="206"/>
      <c r="J4" s="207"/>
    </row>
    <row r="5" spans="1:10" x14ac:dyDescent="0.25">
      <c r="A5" s="199"/>
      <c r="B5" s="3" t="s">
        <v>21</v>
      </c>
      <c r="C5" s="206" t="s">
        <v>22</v>
      </c>
      <c r="D5" s="206"/>
      <c r="E5" s="206"/>
      <c r="F5" s="206"/>
      <c r="G5" s="206"/>
      <c r="H5" s="206"/>
      <c r="I5" s="206"/>
      <c r="J5" s="207"/>
    </row>
    <row r="6" spans="1:10" x14ac:dyDescent="0.25">
      <c r="A6" s="199"/>
      <c r="B6" s="3" t="s">
        <v>23</v>
      </c>
      <c r="C6" s="9"/>
      <c r="D6" s="10"/>
      <c r="E6" s="10"/>
      <c r="F6" s="10"/>
      <c r="G6" s="10"/>
      <c r="H6" s="10"/>
      <c r="I6" s="10"/>
      <c r="J6" s="11"/>
    </row>
    <row r="7" spans="1:10" x14ac:dyDescent="0.25">
      <c r="A7" s="199"/>
      <c r="B7" s="3" t="s">
        <v>24</v>
      </c>
      <c r="C7" s="9"/>
      <c r="D7" s="10"/>
      <c r="E7" s="10"/>
      <c r="F7" s="10"/>
      <c r="G7" s="10"/>
      <c r="H7" s="10"/>
      <c r="I7" s="10"/>
      <c r="J7" s="11"/>
    </row>
    <row r="8" spans="1:10" x14ac:dyDescent="0.25">
      <c r="A8" s="199"/>
      <c r="B8" s="3" t="s">
        <v>25</v>
      </c>
      <c r="C8" s="9"/>
      <c r="D8" s="10"/>
      <c r="E8" s="10"/>
      <c r="F8" s="10"/>
      <c r="G8" s="10"/>
      <c r="H8" s="10"/>
      <c r="I8" s="10"/>
      <c r="J8" s="11"/>
    </row>
    <row r="9" spans="1:10" ht="16.5" customHeight="1" x14ac:dyDescent="0.25">
      <c r="A9" s="199"/>
      <c r="B9" s="4" t="s">
        <v>26</v>
      </c>
      <c r="C9" s="9"/>
      <c r="D9" s="10"/>
      <c r="E9" s="10"/>
      <c r="F9" s="10"/>
      <c r="G9" s="10"/>
      <c r="H9" s="10"/>
      <c r="I9" s="10"/>
      <c r="J9" s="11"/>
    </row>
    <row r="10" spans="1:10" x14ac:dyDescent="0.25">
      <c r="A10" s="200"/>
      <c r="B10" s="5" t="s">
        <v>27</v>
      </c>
      <c r="C10" s="12"/>
      <c r="D10" s="13"/>
      <c r="E10" s="13"/>
      <c r="F10" s="13"/>
      <c r="G10" s="13"/>
      <c r="H10" s="13"/>
      <c r="I10" s="13"/>
      <c r="J10" s="14"/>
    </row>
    <row r="11" spans="1:10" x14ac:dyDescent="0.25">
      <c r="A11" s="198" t="s">
        <v>28</v>
      </c>
      <c r="B11" s="6" t="s">
        <v>29</v>
      </c>
      <c r="C11" s="201" t="s">
        <v>30</v>
      </c>
      <c r="D11" s="201"/>
      <c r="E11" s="201"/>
      <c r="F11" s="201"/>
      <c r="G11" s="201"/>
      <c r="H11" s="201"/>
      <c r="I11" s="201"/>
      <c r="J11" s="202"/>
    </row>
    <row r="12" spans="1:10" x14ac:dyDescent="0.25">
      <c r="A12" s="199"/>
      <c r="B12" s="3" t="s">
        <v>31</v>
      </c>
      <c r="C12" s="9"/>
      <c r="D12" s="10"/>
      <c r="E12" s="10"/>
      <c r="F12" s="10"/>
      <c r="G12" s="10"/>
      <c r="H12" s="10"/>
      <c r="I12" s="10"/>
      <c r="J12" s="11"/>
    </row>
    <row r="13" spans="1:10" x14ac:dyDescent="0.25">
      <c r="A13" s="199"/>
      <c r="B13" s="3" t="s">
        <v>32</v>
      </c>
      <c r="C13" s="9"/>
      <c r="D13" s="10"/>
      <c r="E13" s="10"/>
      <c r="F13" s="10"/>
      <c r="G13" s="10"/>
      <c r="H13" s="10"/>
      <c r="I13" s="10"/>
      <c r="J13" s="11"/>
    </row>
    <row r="14" spans="1:10" x14ac:dyDescent="0.25">
      <c r="A14" s="200"/>
      <c r="B14" s="7" t="s">
        <v>33</v>
      </c>
      <c r="C14" s="12"/>
      <c r="D14" s="13"/>
      <c r="E14" s="13"/>
      <c r="F14" s="13"/>
      <c r="G14" s="13"/>
      <c r="H14" s="13"/>
      <c r="I14" s="13"/>
      <c r="J14" s="14"/>
    </row>
    <row r="15" spans="1:10" ht="15" customHeight="1" x14ac:dyDescent="0.25">
      <c r="A15" s="198" t="s">
        <v>34</v>
      </c>
      <c r="B15" s="6" t="s">
        <v>35</v>
      </c>
      <c r="C15" s="208" t="s">
        <v>36</v>
      </c>
      <c r="D15" s="209"/>
      <c r="E15" s="209"/>
      <c r="F15" s="209"/>
      <c r="G15" s="209"/>
      <c r="H15" s="209"/>
      <c r="I15" s="209"/>
      <c r="J15" s="210"/>
    </row>
    <row r="16" spans="1:10" x14ac:dyDescent="0.25">
      <c r="A16" s="199"/>
      <c r="B16" s="3" t="s">
        <v>37</v>
      </c>
      <c r="C16" s="9"/>
      <c r="D16" s="10"/>
      <c r="E16" s="10"/>
      <c r="F16" s="10"/>
      <c r="G16" s="10"/>
      <c r="H16" s="10"/>
      <c r="I16" s="10"/>
      <c r="J16" s="11"/>
    </row>
    <row r="17" spans="1:10" x14ac:dyDescent="0.25">
      <c r="A17" s="200"/>
      <c r="B17" s="7" t="s">
        <v>38</v>
      </c>
      <c r="C17" s="12"/>
      <c r="D17" s="13"/>
      <c r="E17" s="13"/>
      <c r="F17" s="13"/>
      <c r="G17" s="13"/>
      <c r="H17" s="13"/>
      <c r="I17" s="13"/>
      <c r="J17" s="14"/>
    </row>
    <row r="18" spans="1:10" ht="15" customHeight="1" x14ac:dyDescent="0.25">
      <c r="A18" s="211" t="s">
        <v>39</v>
      </c>
      <c r="B18" s="8" t="s">
        <v>40</v>
      </c>
      <c r="C18" s="214" t="s">
        <v>41</v>
      </c>
      <c r="D18" s="215"/>
      <c r="E18" s="215"/>
      <c r="F18" s="215"/>
      <c r="G18" s="215"/>
      <c r="H18" s="215"/>
      <c r="I18" s="215"/>
      <c r="J18" s="216"/>
    </row>
    <row r="19" spans="1:10" x14ac:dyDescent="0.25">
      <c r="A19" s="212"/>
      <c r="B19" s="3" t="s">
        <v>42</v>
      </c>
      <c r="C19" s="217" t="s">
        <v>43</v>
      </c>
      <c r="D19" s="218"/>
      <c r="E19" s="218"/>
      <c r="F19" s="218"/>
      <c r="G19" s="218"/>
      <c r="H19" s="218"/>
      <c r="I19" s="218"/>
      <c r="J19" s="219"/>
    </row>
    <row r="20" spans="1:10" x14ac:dyDescent="0.25">
      <c r="A20" s="213"/>
      <c r="B20" s="7" t="s">
        <v>44</v>
      </c>
      <c r="C20" s="220" t="s">
        <v>45</v>
      </c>
      <c r="D20" s="221"/>
      <c r="E20" s="221"/>
      <c r="F20" s="221"/>
      <c r="G20" s="221"/>
      <c r="H20" s="221"/>
      <c r="I20" s="221"/>
      <c r="J20" s="222"/>
    </row>
    <row r="21" spans="1:10" ht="15.75" x14ac:dyDescent="0.25">
      <c r="A21" s="155" t="s">
        <v>46</v>
      </c>
      <c r="B21" s="15" t="s">
        <v>47</v>
      </c>
      <c r="C21" s="223" t="s">
        <v>48</v>
      </c>
      <c r="D21" s="224"/>
      <c r="E21" s="224"/>
      <c r="F21" s="224"/>
      <c r="G21" s="224"/>
      <c r="H21" s="224"/>
      <c r="I21" s="224"/>
      <c r="J21" s="225"/>
    </row>
    <row r="22" spans="1:10" ht="15.75" customHeight="1" x14ac:dyDescent="0.25">
      <c r="A22" s="198" t="s">
        <v>49</v>
      </c>
      <c r="B22" s="6" t="s">
        <v>50</v>
      </c>
      <c r="C22" s="226" t="s">
        <v>51</v>
      </c>
      <c r="D22" s="227"/>
      <c r="E22" s="227"/>
      <c r="F22" s="227"/>
      <c r="G22" s="227"/>
      <c r="H22" s="227"/>
      <c r="I22" s="227"/>
      <c r="J22" s="228"/>
    </row>
    <row r="23" spans="1:10" ht="15.75" customHeight="1" x14ac:dyDescent="0.25">
      <c r="A23" s="199"/>
      <c r="B23" s="3" t="s">
        <v>52</v>
      </c>
      <c r="C23" s="217" t="s">
        <v>53</v>
      </c>
      <c r="D23" s="218"/>
      <c r="E23" s="218"/>
      <c r="F23" s="218"/>
      <c r="G23" s="218"/>
      <c r="H23" s="218"/>
      <c r="I23" s="218"/>
      <c r="J23" s="219"/>
    </row>
    <row r="24" spans="1:10" ht="15.75" customHeight="1" x14ac:dyDescent="0.25">
      <c r="A24" s="200"/>
      <c r="B24" s="7" t="s">
        <v>54</v>
      </c>
      <c r="C24" s="16"/>
      <c r="D24" s="17"/>
      <c r="E24" s="17"/>
      <c r="F24" s="17"/>
      <c r="G24" s="17"/>
      <c r="H24" s="17"/>
      <c r="I24" s="17"/>
      <c r="J24" s="18"/>
    </row>
    <row r="25" spans="1:10" ht="15" customHeight="1" x14ac:dyDescent="0.25">
      <c r="A25" s="211" t="s">
        <v>55</v>
      </c>
      <c r="B25" s="6" t="s">
        <v>56</v>
      </c>
      <c r="C25" s="226" t="s">
        <v>57</v>
      </c>
      <c r="D25" s="227"/>
      <c r="E25" s="227"/>
      <c r="F25" s="227"/>
      <c r="G25" s="227"/>
      <c r="H25" s="227"/>
      <c r="I25" s="227"/>
      <c r="J25" s="228"/>
    </row>
    <row r="26" spans="1:10" ht="15.75" customHeight="1" x14ac:dyDescent="0.25">
      <c r="A26" s="212"/>
      <c r="B26" s="3" t="s">
        <v>58</v>
      </c>
      <c r="C26" s="19"/>
      <c r="D26" s="20"/>
      <c r="E26" s="20"/>
      <c r="F26" s="20"/>
      <c r="G26" s="20"/>
      <c r="H26" s="20"/>
      <c r="I26" s="20"/>
      <c r="J26" s="21"/>
    </row>
    <row r="27" spans="1:10" ht="15.75" customHeight="1" x14ac:dyDescent="0.25">
      <c r="A27" s="212"/>
      <c r="B27" s="3" t="s">
        <v>59</v>
      </c>
      <c r="C27" s="19"/>
      <c r="D27" s="20"/>
      <c r="E27" s="20"/>
      <c r="F27" s="20"/>
      <c r="G27" s="20"/>
      <c r="H27" s="20"/>
      <c r="I27" s="20"/>
      <c r="J27" s="21"/>
    </row>
    <row r="28" spans="1:10" ht="15.75" customHeight="1" x14ac:dyDescent="0.25">
      <c r="A28" s="212"/>
      <c r="B28" s="3" t="s">
        <v>60</v>
      </c>
      <c r="C28" s="19"/>
      <c r="D28" s="20"/>
      <c r="E28" s="20"/>
      <c r="F28" s="20"/>
      <c r="G28" s="20"/>
      <c r="H28" s="20"/>
      <c r="I28" s="20"/>
      <c r="J28" s="21"/>
    </row>
    <row r="29" spans="1:10" ht="15.75" customHeight="1" x14ac:dyDescent="0.25">
      <c r="A29" s="212"/>
      <c r="B29" s="3" t="s">
        <v>61</v>
      </c>
      <c r="C29" s="19"/>
      <c r="D29" s="20"/>
      <c r="E29" s="20"/>
      <c r="F29" s="20"/>
      <c r="G29" s="20"/>
      <c r="H29" s="20"/>
      <c r="I29" s="20"/>
      <c r="J29" s="21"/>
    </row>
    <row r="30" spans="1:10" ht="15.75" customHeight="1" x14ac:dyDescent="0.25">
      <c r="A30" s="212"/>
      <c r="B30" s="3" t="s">
        <v>62</v>
      </c>
      <c r="C30" s="19"/>
      <c r="D30" s="20"/>
      <c r="E30" s="20"/>
      <c r="F30" s="20"/>
      <c r="G30" s="20"/>
      <c r="H30" s="20"/>
      <c r="I30" s="20"/>
      <c r="J30" s="21"/>
    </row>
    <row r="31" spans="1:10" ht="15.75" customHeight="1" x14ac:dyDescent="0.25">
      <c r="A31" s="212"/>
      <c r="B31" s="3" t="s">
        <v>63</v>
      </c>
      <c r="C31" s="19"/>
      <c r="D31" s="20"/>
      <c r="E31" s="20"/>
      <c r="F31" s="20"/>
      <c r="G31" s="20"/>
      <c r="H31" s="20"/>
      <c r="I31" s="20"/>
      <c r="J31" s="21"/>
    </row>
    <row r="32" spans="1:10" ht="15.75" customHeight="1" x14ac:dyDescent="0.25">
      <c r="A32" s="213"/>
      <c r="B32" s="7" t="s">
        <v>64</v>
      </c>
      <c r="C32" s="16"/>
      <c r="D32" s="17"/>
      <c r="E32" s="17"/>
      <c r="F32" s="17"/>
      <c r="G32" s="17"/>
      <c r="H32" s="17"/>
      <c r="I32" s="17"/>
      <c r="J32" s="18"/>
    </row>
    <row r="33" spans="1:10" ht="15.75" customHeight="1" x14ac:dyDescent="0.25">
      <c r="A33" s="198" t="s">
        <v>65</v>
      </c>
      <c r="B33" s="6" t="s">
        <v>66</v>
      </c>
      <c r="C33" s="226" t="s">
        <v>67</v>
      </c>
      <c r="D33" s="227"/>
      <c r="E33" s="227"/>
      <c r="F33" s="227"/>
      <c r="G33" s="227"/>
      <c r="H33" s="227"/>
      <c r="I33" s="227"/>
      <c r="J33" s="228"/>
    </row>
    <row r="34" spans="1:10" ht="15.75" customHeight="1" x14ac:dyDescent="0.25">
      <c r="A34" s="199"/>
      <c r="B34" s="3" t="s">
        <v>68</v>
      </c>
      <c r="C34" s="9"/>
      <c r="D34" s="10"/>
      <c r="E34" s="10"/>
      <c r="F34" s="10"/>
      <c r="G34" s="10"/>
      <c r="H34" s="10"/>
      <c r="I34" s="10"/>
      <c r="J34" s="11"/>
    </row>
    <row r="35" spans="1:10" ht="15.75" customHeight="1" x14ac:dyDescent="0.25">
      <c r="A35" s="199"/>
      <c r="B35" s="3" t="s">
        <v>69</v>
      </c>
      <c r="C35" s="9"/>
      <c r="D35" s="10"/>
      <c r="E35" s="10"/>
      <c r="F35" s="10"/>
      <c r="G35" s="10"/>
      <c r="H35" s="10"/>
      <c r="I35" s="10"/>
      <c r="J35" s="11"/>
    </row>
    <row r="36" spans="1:10" ht="15.75" customHeight="1" x14ac:dyDescent="0.25">
      <c r="A36" s="199"/>
      <c r="B36" s="3" t="s">
        <v>70</v>
      </c>
      <c r="C36" s="9"/>
      <c r="D36" s="10"/>
      <c r="E36" s="10"/>
      <c r="F36" s="10"/>
      <c r="G36" s="10"/>
      <c r="H36" s="10"/>
      <c r="I36" s="10"/>
      <c r="J36" s="11"/>
    </row>
    <row r="37" spans="1:10" ht="15.75" customHeight="1" x14ac:dyDescent="0.25">
      <c r="A37" s="199"/>
      <c r="B37" s="3" t="s">
        <v>71</v>
      </c>
      <c r="C37" s="9"/>
      <c r="D37" s="10"/>
      <c r="E37" s="10"/>
      <c r="F37" s="10"/>
      <c r="G37" s="10"/>
      <c r="H37" s="10"/>
      <c r="I37" s="10"/>
      <c r="J37" s="11"/>
    </row>
    <row r="38" spans="1:10" ht="15.75" customHeight="1" x14ac:dyDescent="0.25">
      <c r="A38" s="199"/>
      <c r="B38" s="3" t="s">
        <v>72</v>
      </c>
      <c r="C38" s="9"/>
      <c r="D38" s="10"/>
      <c r="E38" s="10"/>
      <c r="F38" s="10"/>
      <c r="G38" s="10"/>
      <c r="H38" s="10"/>
      <c r="I38" s="10"/>
      <c r="J38" s="11"/>
    </row>
    <row r="39" spans="1:10" ht="15.75" customHeight="1" x14ac:dyDescent="0.25">
      <c r="A39" s="200"/>
      <c r="B39" s="7" t="s">
        <v>73</v>
      </c>
      <c r="C39" s="12"/>
      <c r="D39" s="13"/>
      <c r="E39" s="13"/>
      <c r="F39" s="13"/>
      <c r="G39" s="13"/>
      <c r="H39" s="13"/>
      <c r="I39" s="13"/>
      <c r="J39" s="14"/>
    </row>
    <row r="40" spans="1:10" ht="15.75" x14ac:dyDescent="0.25">
      <c r="A40" s="155" t="s">
        <v>74</v>
      </c>
      <c r="B40" s="15" t="s">
        <v>75</v>
      </c>
      <c r="C40" s="223" t="s">
        <v>76</v>
      </c>
      <c r="D40" s="224"/>
      <c r="E40" s="224"/>
      <c r="F40" s="224"/>
      <c r="G40" s="224"/>
      <c r="H40" s="224"/>
      <c r="I40" s="224"/>
      <c r="J40" s="225"/>
    </row>
    <row r="41" spans="1:10" ht="15.75" x14ac:dyDescent="0.25">
      <c r="A41" s="155" t="s">
        <v>77</v>
      </c>
      <c r="B41" s="15" t="s">
        <v>78</v>
      </c>
      <c r="C41" s="223" t="s">
        <v>79</v>
      </c>
      <c r="D41" s="224"/>
      <c r="E41" s="224"/>
      <c r="F41" s="224"/>
      <c r="G41" s="224"/>
      <c r="H41" s="224"/>
      <c r="I41" s="224"/>
      <c r="J41" s="225"/>
    </row>
    <row r="42" spans="1:10" ht="15.75" customHeight="1" x14ac:dyDescent="0.25">
      <c r="A42" s="229" t="s">
        <v>80</v>
      </c>
      <c r="B42" s="6" t="s">
        <v>81</v>
      </c>
      <c r="C42" s="226" t="s">
        <v>82</v>
      </c>
      <c r="D42" s="227"/>
      <c r="E42" s="227"/>
      <c r="F42" s="227"/>
      <c r="G42" s="227"/>
      <c r="H42" s="227"/>
      <c r="I42" s="227"/>
      <c r="J42" s="228"/>
    </row>
    <row r="43" spans="1:10" ht="15.75" customHeight="1" x14ac:dyDescent="0.25">
      <c r="A43" s="230"/>
      <c r="B43" s="7" t="s">
        <v>83</v>
      </c>
      <c r="C43" s="220" t="s">
        <v>84</v>
      </c>
      <c r="D43" s="221"/>
      <c r="E43" s="221"/>
      <c r="F43" s="221"/>
      <c r="G43" s="221"/>
      <c r="H43" s="221"/>
      <c r="I43" s="221"/>
      <c r="J43" s="222"/>
    </row>
    <row r="44" spans="1:10" ht="15.75" customHeight="1" x14ac:dyDescent="0.25">
      <c r="A44" s="198" t="s">
        <v>85</v>
      </c>
      <c r="B44" s="6" t="s">
        <v>86</v>
      </c>
      <c r="C44" s="226" t="s">
        <v>87</v>
      </c>
      <c r="D44" s="227"/>
      <c r="E44" s="227"/>
      <c r="F44" s="227"/>
      <c r="G44" s="227"/>
      <c r="H44" s="227"/>
      <c r="I44" s="227"/>
      <c r="J44" s="228"/>
    </row>
    <row r="45" spans="1:10" ht="15.75" customHeight="1" x14ac:dyDescent="0.25">
      <c r="A45" s="200"/>
      <c r="B45" s="7" t="s">
        <v>88</v>
      </c>
      <c r="C45" s="12"/>
      <c r="D45" s="13"/>
      <c r="E45" s="13"/>
      <c r="F45" s="13"/>
      <c r="G45" s="13"/>
      <c r="H45" s="13"/>
      <c r="I45" s="13"/>
      <c r="J45" s="14"/>
    </row>
    <row r="46" spans="1:10" ht="15.75" customHeight="1" x14ac:dyDescent="0.25">
      <c r="A46" s="198" t="s">
        <v>89</v>
      </c>
      <c r="B46" s="6" t="s">
        <v>90</v>
      </c>
      <c r="C46" s="226" t="s">
        <v>91</v>
      </c>
      <c r="D46" s="227"/>
      <c r="E46" s="227"/>
      <c r="F46" s="227"/>
      <c r="G46" s="227"/>
      <c r="H46" s="227"/>
      <c r="I46" s="227"/>
      <c r="J46" s="228"/>
    </row>
    <row r="47" spans="1:10" ht="29.25" customHeight="1" x14ac:dyDescent="0.25">
      <c r="A47" s="199"/>
      <c r="B47" s="4" t="s">
        <v>92</v>
      </c>
      <c r="C47" s="19"/>
      <c r="D47" s="20"/>
      <c r="E47" s="20"/>
      <c r="F47" s="20"/>
      <c r="G47" s="20"/>
      <c r="H47" s="20"/>
      <c r="I47" s="20"/>
      <c r="J47" s="21"/>
    </row>
    <row r="48" spans="1:10" x14ac:dyDescent="0.25">
      <c r="A48" s="199"/>
      <c r="B48" s="3" t="s">
        <v>93</v>
      </c>
      <c r="C48" s="19"/>
      <c r="D48" s="20"/>
      <c r="E48" s="20"/>
      <c r="F48" s="20"/>
      <c r="G48" s="20"/>
      <c r="H48" s="20"/>
      <c r="I48" s="20"/>
      <c r="J48" s="21"/>
    </row>
    <row r="49" spans="1:10" x14ac:dyDescent="0.25">
      <c r="A49" s="199"/>
      <c r="B49" s="3" t="s">
        <v>94</v>
      </c>
      <c r="C49" s="19"/>
      <c r="D49" s="20"/>
      <c r="E49" s="20"/>
      <c r="F49" s="20"/>
      <c r="G49" s="20"/>
      <c r="H49" s="20"/>
      <c r="I49" s="20"/>
      <c r="J49" s="21"/>
    </row>
    <row r="50" spans="1:10" ht="30" customHeight="1" x14ac:dyDescent="0.25">
      <c r="A50" s="199"/>
      <c r="B50" s="4" t="s">
        <v>95</v>
      </c>
      <c r="C50" s="19"/>
      <c r="D50" s="20"/>
      <c r="E50" s="20"/>
      <c r="F50" s="20"/>
      <c r="G50" s="20"/>
      <c r="H50" s="20"/>
      <c r="I50" s="20"/>
      <c r="J50" s="21"/>
    </row>
    <row r="51" spans="1:10" x14ac:dyDescent="0.25">
      <c r="A51" s="199"/>
      <c r="B51" s="3" t="s">
        <v>96</v>
      </c>
      <c r="C51" s="19"/>
      <c r="D51" s="20"/>
      <c r="E51" s="20"/>
      <c r="F51" s="20"/>
      <c r="G51" s="20"/>
      <c r="H51" s="20"/>
      <c r="I51" s="20"/>
      <c r="J51" s="21"/>
    </row>
    <row r="52" spans="1:10" x14ac:dyDescent="0.25">
      <c r="A52" s="200"/>
      <c r="B52" s="7" t="s">
        <v>97</v>
      </c>
      <c r="C52" s="16"/>
      <c r="D52" s="17"/>
      <c r="E52" s="17"/>
      <c r="F52" s="17"/>
      <c r="G52" s="17"/>
      <c r="H52" s="17"/>
      <c r="I52" s="17"/>
      <c r="J52" s="18"/>
    </row>
    <row r="53" spans="1:10" ht="15.75" thickBot="1" x14ac:dyDescent="0.3">
      <c r="A53" s="234" t="s">
        <v>98</v>
      </c>
      <c r="B53" s="235"/>
      <c r="C53" s="235"/>
      <c r="D53" s="235"/>
      <c r="E53" s="235"/>
      <c r="F53" s="235"/>
      <c r="G53" s="235"/>
      <c r="H53" s="235"/>
      <c r="I53" s="235"/>
      <c r="J53" s="236"/>
    </row>
    <row r="54" spans="1:10" ht="15.75" thickTop="1" x14ac:dyDescent="0.25"/>
    <row r="55" spans="1:10" x14ac:dyDescent="0.25">
      <c r="A55" s="237" t="s">
        <v>281</v>
      </c>
      <c r="B55" s="238"/>
    </row>
    <row r="56" spans="1:10" ht="15.75" thickBot="1" x14ac:dyDescent="0.3">
      <c r="A56" s="239"/>
      <c r="B56" s="239"/>
    </row>
    <row r="57" spans="1:10" ht="19.5" thickTop="1" thickBot="1" x14ac:dyDescent="0.3">
      <c r="A57" s="154" t="s">
        <v>99</v>
      </c>
      <c r="B57" s="22" t="s">
        <v>100</v>
      </c>
    </row>
    <row r="58" spans="1:10" ht="15.75" thickTop="1" x14ac:dyDescent="0.25">
      <c r="A58" s="232" t="s">
        <v>34</v>
      </c>
      <c r="B58" s="23" t="s">
        <v>101</v>
      </c>
    </row>
    <row r="59" spans="1:10" x14ac:dyDescent="0.25">
      <c r="A59" s="233"/>
      <c r="B59" s="24" t="s">
        <v>102</v>
      </c>
    </row>
    <row r="60" spans="1:10" x14ac:dyDescent="0.25">
      <c r="A60" s="231" t="s">
        <v>39</v>
      </c>
      <c r="B60" s="25" t="s">
        <v>103</v>
      </c>
    </row>
    <row r="61" spans="1:10" x14ac:dyDescent="0.25">
      <c r="A61" s="232"/>
      <c r="B61" s="23" t="s">
        <v>104</v>
      </c>
    </row>
    <row r="62" spans="1:10" x14ac:dyDescent="0.25">
      <c r="A62" s="233"/>
      <c r="B62" s="24" t="s">
        <v>105</v>
      </c>
    </row>
    <row r="63" spans="1:10" x14ac:dyDescent="0.25">
      <c r="A63" s="156" t="s">
        <v>46</v>
      </c>
      <c r="B63" s="26" t="s">
        <v>106</v>
      </c>
    </row>
    <row r="64" spans="1:10" x14ac:dyDescent="0.25">
      <c r="A64" s="231" t="s">
        <v>107</v>
      </c>
      <c r="B64" s="25" t="s">
        <v>108</v>
      </c>
    </row>
    <row r="65" spans="1:2" x14ac:dyDescent="0.25">
      <c r="A65" s="233"/>
      <c r="B65" s="24" t="s">
        <v>109</v>
      </c>
    </row>
    <row r="66" spans="1:2" x14ac:dyDescent="0.25">
      <c r="A66" s="231" t="s">
        <v>110</v>
      </c>
      <c r="B66" s="25" t="s">
        <v>111</v>
      </c>
    </row>
    <row r="67" spans="1:2" x14ac:dyDescent="0.25">
      <c r="A67" s="233"/>
      <c r="B67" s="24" t="s">
        <v>112</v>
      </c>
    </row>
    <row r="68" spans="1:2" x14ac:dyDescent="0.25">
      <c r="A68" s="156" t="s">
        <v>77</v>
      </c>
      <c r="B68" s="26" t="s">
        <v>113</v>
      </c>
    </row>
    <row r="69" spans="1:2" x14ac:dyDescent="0.25">
      <c r="A69" s="231" t="s">
        <v>114</v>
      </c>
      <c r="B69" s="25" t="s">
        <v>115</v>
      </c>
    </row>
    <row r="70" spans="1:2" x14ac:dyDescent="0.25">
      <c r="A70" s="233"/>
      <c r="B70" s="24" t="s">
        <v>116</v>
      </c>
    </row>
    <row r="71" spans="1:2" ht="30" x14ac:dyDescent="0.25">
      <c r="A71" s="156" t="s">
        <v>117</v>
      </c>
      <c r="B71" s="26" t="s">
        <v>118</v>
      </c>
    </row>
    <row r="72" spans="1:2" x14ac:dyDescent="0.25">
      <c r="A72" s="231" t="s">
        <v>119</v>
      </c>
      <c r="B72" s="25" t="s">
        <v>120</v>
      </c>
    </row>
    <row r="73" spans="1:2" x14ac:dyDescent="0.25">
      <c r="A73" s="232"/>
      <c r="B73" s="23" t="s">
        <v>121</v>
      </c>
    </row>
    <row r="74" spans="1:2" x14ac:dyDescent="0.25">
      <c r="A74" s="233"/>
      <c r="B74" s="24" t="s">
        <v>122</v>
      </c>
    </row>
    <row r="75" spans="1:2" x14ac:dyDescent="0.25">
      <c r="A75" s="232" t="s">
        <v>123</v>
      </c>
      <c r="B75" s="23" t="s">
        <v>124</v>
      </c>
    </row>
    <row r="76" spans="1:2" x14ac:dyDescent="0.25">
      <c r="A76" s="232"/>
      <c r="B76" s="23" t="s">
        <v>125</v>
      </c>
    </row>
    <row r="77" spans="1:2" x14ac:dyDescent="0.25">
      <c r="A77" s="232"/>
      <c r="B77" s="23" t="s">
        <v>126</v>
      </c>
    </row>
    <row r="78" spans="1:2" ht="15.75" thickBot="1" x14ac:dyDescent="0.3">
      <c r="A78" s="242" t="s">
        <v>127</v>
      </c>
      <c r="B78" s="243"/>
    </row>
    <row r="79" spans="1:2" ht="15.75" thickTop="1" x14ac:dyDescent="0.25"/>
    <row r="80" spans="1:2" x14ac:dyDescent="0.25">
      <c r="A80" s="237" t="s">
        <v>280</v>
      </c>
      <c r="B80" s="238"/>
    </row>
    <row r="81" spans="1:2" ht="15.75" thickBot="1" x14ac:dyDescent="0.3">
      <c r="A81" s="239"/>
      <c r="B81" s="239"/>
    </row>
    <row r="82" spans="1:2" ht="19.5" thickTop="1" thickBot="1" x14ac:dyDescent="0.3">
      <c r="A82" s="154" t="s">
        <v>15</v>
      </c>
      <c r="B82" s="22" t="s">
        <v>128</v>
      </c>
    </row>
    <row r="83" spans="1:2" ht="16.5" thickTop="1" x14ac:dyDescent="0.25">
      <c r="A83" s="157" t="s">
        <v>129</v>
      </c>
      <c r="B83" s="27"/>
    </row>
    <row r="84" spans="1:2" x14ac:dyDescent="0.25">
      <c r="A84" s="244" t="s">
        <v>130</v>
      </c>
      <c r="B84" s="28" t="s">
        <v>131</v>
      </c>
    </row>
    <row r="85" spans="1:2" x14ac:dyDescent="0.25">
      <c r="A85" s="245"/>
      <c r="B85" s="29" t="s">
        <v>132</v>
      </c>
    </row>
    <row r="86" spans="1:2" x14ac:dyDescent="0.25">
      <c r="A86" s="244" t="s">
        <v>133</v>
      </c>
      <c r="B86" s="28" t="s">
        <v>134</v>
      </c>
    </row>
    <row r="87" spans="1:2" x14ac:dyDescent="0.25">
      <c r="A87" s="245"/>
      <c r="B87" s="29" t="s">
        <v>135</v>
      </c>
    </row>
    <row r="88" spans="1:2" x14ac:dyDescent="0.25">
      <c r="A88" s="244" t="s">
        <v>136</v>
      </c>
      <c r="B88" s="28" t="s">
        <v>134</v>
      </c>
    </row>
    <row r="89" spans="1:2" x14ac:dyDescent="0.25">
      <c r="A89" s="245"/>
      <c r="B89" s="29" t="s">
        <v>135</v>
      </c>
    </row>
    <row r="90" spans="1:2" x14ac:dyDescent="0.25">
      <c r="A90" s="246" t="s">
        <v>28</v>
      </c>
      <c r="B90" s="28" t="s">
        <v>134</v>
      </c>
    </row>
    <row r="91" spans="1:2" x14ac:dyDescent="0.25">
      <c r="A91" s="247"/>
      <c r="B91" s="29" t="s">
        <v>135</v>
      </c>
    </row>
    <row r="92" spans="1:2" x14ac:dyDescent="0.25">
      <c r="A92" s="244" t="s">
        <v>137</v>
      </c>
      <c r="B92" s="28" t="s">
        <v>134</v>
      </c>
    </row>
    <row r="93" spans="1:2" x14ac:dyDescent="0.25">
      <c r="A93" s="245"/>
      <c r="B93" s="29" t="s">
        <v>135</v>
      </c>
    </row>
    <row r="94" spans="1:2" ht="15.75" x14ac:dyDescent="0.25">
      <c r="A94" s="158" t="s">
        <v>138</v>
      </c>
      <c r="B94" s="30"/>
    </row>
    <row r="95" spans="1:2" x14ac:dyDescent="0.25">
      <c r="A95" s="244" t="s">
        <v>139</v>
      </c>
      <c r="B95" s="28" t="s">
        <v>134</v>
      </c>
    </row>
    <row r="96" spans="1:2" x14ac:dyDescent="0.25">
      <c r="A96" s="245"/>
      <c r="B96" s="29" t="s">
        <v>135</v>
      </c>
    </row>
    <row r="97" spans="1:2" x14ac:dyDescent="0.25">
      <c r="A97" s="244" t="s">
        <v>140</v>
      </c>
      <c r="B97" s="28" t="s">
        <v>134</v>
      </c>
    </row>
    <row r="98" spans="1:2" x14ac:dyDescent="0.25">
      <c r="A98" s="245"/>
      <c r="B98" s="29" t="s">
        <v>135</v>
      </c>
    </row>
    <row r="99" spans="1:2" x14ac:dyDescent="0.25">
      <c r="A99" s="244" t="s">
        <v>141</v>
      </c>
      <c r="B99" s="28" t="s">
        <v>134</v>
      </c>
    </row>
    <row r="100" spans="1:2" x14ac:dyDescent="0.25">
      <c r="A100" s="245"/>
      <c r="B100" s="29" t="s">
        <v>135</v>
      </c>
    </row>
    <row r="101" spans="1:2" ht="15.75" x14ac:dyDescent="0.25">
      <c r="A101" s="159" t="s">
        <v>142</v>
      </c>
      <c r="B101" s="31"/>
    </row>
    <row r="102" spans="1:2" x14ac:dyDescent="0.25">
      <c r="A102" s="160" t="s">
        <v>139</v>
      </c>
      <c r="B102" s="30" t="s">
        <v>134</v>
      </c>
    </row>
    <row r="103" spans="1:2" x14ac:dyDescent="0.25">
      <c r="A103" s="160"/>
      <c r="B103" s="30" t="s">
        <v>135</v>
      </c>
    </row>
    <row r="104" spans="1:2" x14ac:dyDescent="0.25">
      <c r="A104" s="160" t="s">
        <v>34</v>
      </c>
      <c r="B104" s="30" t="s">
        <v>134</v>
      </c>
    </row>
    <row r="105" spans="1:2" x14ac:dyDescent="0.25">
      <c r="A105" s="160"/>
      <c r="B105" s="30" t="s">
        <v>135</v>
      </c>
    </row>
    <row r="106" spans="1:2" x14ac:dyDescent="0.25">
      <c r="A106" s="160" t="s">
        <v>141</v>
      </c>
      <c r="B106" s="30" t="s">
        <v>134</v>
      </c>
    </row>
    <row r="107" spans="1:2" x14ac:dyDescent="0.25">
      <c r="A107" s="160"/>
      <c r="B107" s="30" t="s">
        <v>135</v>
      </c>
    </row>
    <row r="108" spans="1:2" x14ac:dyDescent="0.25">
      <c r="A108" s="160" t="s">
        <v>143</v>
      </c>
      <c r="B108" s="30" t="s">
        <v>134</v>
      </c>
    </row>
    <row r="109" spans="1:2" x14ac:dyDescent="0.25">
      <c r="A109" s="161"/>
      <c r="B109" s="32" t="s">
        <v>135</v>
      </c>
    </row>
    <row r="110" spans="1:2" x14ac:dyDescent="0.25">
      <c r="A110" s="162" t="s">
        <v>144</v>
      </c>
      <c r="B110" s="33"/>
    </row>
    <row r="111" spans="1:2" ht="51.75" customHeight="1" x14ac:dyDescent="0.25">
      <c r="A111" s="240" t="s">
        <v>145</v>
      </c>
      <c r="B111" s="241"/>
    </row>
    <row r="112" spans="1:2" ht="72.75" customHeight="1" thickBot="1" x14ac:dyDescent="0.3">
      <c r="A112" s="234"/>
      <c r="B112" s="236"/>
    </row>
    <row r="113" ht="15.75" thickTop="1" x14ac:dyDescent="0.25"/>
  </sheetData>
  <mergeCells count="50">
    <mergeCell ref="A111:B112"/>
    <mergeCell ref="A75:A77"/>
    <mergeCell ref="A78:B78"/>
    <mergeCell ref="A80:B81"/>
    <mergeCell ref="A84:A85"/>
    <mergeCell ref="A86:A87"/>
    <mergeCell ref="A88:A89"/>
    <mergeCell ref="A90:A91"/>
    <mergeCell ref="A92:A93"/>
    <mergeCell ref="A95:A96"/>
    <mergeCell ref="A97:A98"/>
    <mergeCell ref="A99:A100"/>
    <mergeCell ref="A72:A74"/>
    <mergeCell ref="A44:A45"/>
    <mergeCell ref="C44:J44"/>
    <mergeCell ref="A46:A52"/>
    <mergeCell ref="C46:J46"/>
    <mergeCell ref="A53:J53"/>
    <mergeCell ref="A55:B56"/>
    <mergeCell ref="A58:A59"/>
    <mergeCell ref="A60:A62"/>
    <mergeCell ref="A64:A65"/>
    <mergeCell ref="A66:A67"/>
    <mergeCell ref="A69:A70"/>
    <mergeCell ref="A33:A39"/>
    <mergeCell ref="C33:J33"/>
    <mergeCell ref="C40:J40"/>
    <mergeCell ref="C41:J41"/>
    <mergeCell ref="A42:A43"/>
    <mergeCell ref="C42:J42"/>
    <mergeCell ref="C43:J43"/>
    <mergeCell ref="C21:J21"/>
    <mergeCell ref="A22:A24"/>
    <mergeCell ref="C22:J22"/>
    <mergeCell ref="C23:J23"/>
    <mergeCell ref="A25:A32"/>
    <mergeCell ref="C25:J25"/>
    <mergeCell ref="A15:A17"/>
    <mergeCell ref="C15:J15"/>
    <mergeCell ref="A18:A20"/>
    <mergeCell ref="C18:J18"/>
    <mergeCell ref="C19:J19"/>
    <mergeCell ref="C20:J20"/>
    <mergeCell ref="A11:A14"/>
    <mergeCell ref="C11:J11"/>
    <mergeCell ref="A1:J2"/>
    <mergeCell ref="C3:J3"/>
    <mergeCell ref="A4:A10"/>
    <mergeCell ref="C4:J4"/>
    <mergeCell ref="C5:J5"/>
  </mergeCells>
  <pageMargins left="0.70866141732283472" right="0.70866141732283472" top="0.74803149606299213" bottom="0.74803149606299213" header="0.31496062992125984" footer="0.31496062992125984"/>
  <pageSetup paperSize="9" scale="55" fitToHeight="0" orientation="landscape" r:id="rId1"/>
  <rowBreaks count="2" manualBreakCount="2">
    <brk id="54" max="16383"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workbookViewId="0">
      <selection activeCell="G4" sqref="G4"/>
    </sheetView>
  </sheetViews>
  <sheetFormatPr defaultRowHeight="15" x14ac:dyDescent="0.25"/>
  <cols>
    <col min="1" max="1" width="15.28515625" customWidth="1"/>
    <col min="2" max="2" width="17.140625" customWidth="1"/>
    <col min="3" max="3" width="22.42578125" customWidth="1"/>
    <col min="4" max="4" width="25.28515625" customWidth="1"/>
    <col min="5" max="5" width="24.7109375" customWidth="1"/>
    <col min="6" max="6" width="25" customWidth="1"/>
    <col min="7" max="7" width="17.7109375" customWidth="1"/>
    <col min="8" max="8" width="20.7109375" customWidth="1"/>
    <col min="9" max="9" width="27.42578125" customWidth="1"/>
    <col min="10" max="10" width="21.28515625" customWidth="1"/>
  </cols>
  <sheetData>
    <row r="1" spans="1:6" x14ac:dyDescent="0.25">
      <c r="A1" s="203" t="s">
        <v>146</v>
      </c>
      <c r="B1" s="203"/>
      <c r="C1" s="203"/>
      <c r="D1" s="203"/>
      <c r="E1" s="203"/>
      <c r="F1" s="203"/>
    </row>
    <row r="2" spans="1:6" ht="15.75" thickBot="1" x14ac:dyDescent="0.3">
      <c r="A2" s="203"/>
      <c r="B2" s="203"/>
      <c r="C2" s="203"/>
      <c r="D2" s="203"/>
      <c r="E2" s="203"/>
      <c r="F2" s="203"/>
    </row>
    <row r="3" spans="1:6" ht="57" customHeight="1" thickTop="1" thickBot="1" x14ac:dyDescent="0.3">
      <c r="A3" s="34" t="s">
        <v>147</v>
      </c>
      <c r="B3" s="34" t="s">
        <v>148</v>
      </c>
      <c r="C3" s="34" t="s">
        <v>149</v>
      </c>
      <c r="D3" s="35" t="s">
        <v>150</v>
      </c>
      <c r="E3" s="194" t="s">
        <v>151</v>
      </c>
      <c r="F3" s="192"/>
    </row>
    <row r="4" spans="1:6" ht="15.75" thickTop="1" x14ac:dyDescent="0.25">
      <c r="A4" s="248" t="s">
        <v>9</v>
      </c>
      <c r="B4" s="250" t="s">
        <v>152</v>
      </c>
      <c r="C4" s="252" t="s">
        <v>153</v>
      </c>
      <c r="D4" s="190" t="s">
        <v>154</v>
      </c>
      <c r="E4" s="191">
        <v>591</v>
      </c>
      <c r="F4" s="193"/>
    </row>
    <row r="5" spans="1:6" x14ac:dyDescent="0.25">
      <c r="A5" s="249"/>
      <c r="B5" s="251"/>
      <c r="C5" s="253"/>
      <c r="D5" s="38" t="s">
        <v>155</v>
      </c>
      <c r="E5" s="39">
        <v>1116</v>
      </c>
      <c r="F5" s="193"/>
    </row>
    <row r="6" spans="1:6" x14ac:dyDescent="0.25">
      <c r="A6" s="249"/>
      <c r="B6" s="251" t="s">
        <v>156</v>
      </c>
      <c r="C6" s="253" t="s">
        <v>157</v>
      </c>
      <c r="D6" s="38" t="s">
        <v>154</v>
      </c>
      <c r="E6" s="39">
        <v>531</v>
      </c>
      <c r="F6" s="193"/>
    </row>
    <row r="7" spans="1:6" x14ac:dyDescent="0.25">
      <c r="A7" s="249"/>
      <c r="B7" s="251"/>
      <c r="C7" s="253"/>
      <c r="D7" s="38" t="s">
        <v>155</v>
      </c>
      <c r="E7" s="39">
        <v>440</v>
      </c>
      <c r="F7" s="193"/>
    </row>
    <row r="8" spans="1:6" x14ac:dyDescent="0.25">
      <c r="A8" s="254" t="s">
        <v>158</v>
      </c>
      <c r="B8" s="255" t="s">
        <v>152</v>
      </c>
      <c r="C8" s="256" t="s">
        <v>159</v>
      </c>
      <c r="D8" s="40" t="s">
        <v>154</v>
      </c>
      <c r="E8" s="41">
        <v>1174</v>
      </c>
      <c r="F8" s="193"/>
    </row>
    <row r="9" spans="1:6" x14ac:dyDescent="0.25">
      <c r="A9" s="254"/>
      <c r="B9" s="255"/>
      <c r="C9" s="256"/>
      <c r="D9" s="40" t="s">
        <v>155</v>
      </c>
      <c r="E9" s="41">
        <v>1168</v>
      </c>
      <c r="F9" s="193"/>
    </row>
    <row r="10" spans="1:6" x14ac:dyDescent="0.25">
      <c r="A10" s="254"/>
      <c r="B10" s="255" t="s">
        <v>160</v>
      </c>
      <c r="C10" s="256" t="s">
        <v>161</v>
      </c>
      <c r="D10" s="40" t="s">
        <v>154</v>
      </c>
      <c r="E10" s="41">
        <v>879</v>
      </c>
      <c r="F10" s="193"/>
    </row>
    <row r="11" spans="1:6" x14ac:dyDescent="0.25">
      <c r="A11" s="254"/>
      <c r="B11" s="255"/>
      <c r="C11" s="256"/>
      <c r="D11" s="40" t="s">
        <v>155</v>
      </c>
      <c r="E11" s="41">
        <v>690</v>
      </c>
      <c r="F11" s="193"/>
    </row>
    <row r="12" spans="1:6" x14ac:dyDescent="0.25">
      <c r="A12" s="254"/>
      <c r="B12" s="255" t="s">
        <v>162</v>
      </c>
      <c r="C12" s="256" t="s">
        <v>163</v>
      </c>
      <c r="D12" s="40" t="s">
        <v>154</v>
      </c>
      <c r="E12" s="41">
        <v>205</v>
      </c>
      <c r="F12" s="193"/>
    </row>
    <row r="13" spans="1:6" x14ac:dyDescent="0.25">
      <c r="A13" s="254"/>
      <c r="B13" s="255"/>
      <c r="C13" s="256"/>
      <c r="D13" s="40" t="s">
        <v>155</v>
      </c>
      <c r="E13" s="41">
        <v>376</v>
      </c>
      <c r="F13" s="193"/>
    </row>
    <row r="14" spans="1:6" x14ac:dyDescent="0.25">
      <c r="A14" s="257" t="s">
        <v>12</v>
      </c>
      <c r="B14" s="258" t="s">
        <v>152</v>
      </c>
      <c r="C14" s="259" t="s">
        <v>164</v>
      </c>
      <c r="D14" s="42" t="s">
        <v>154</v>
      </c>
      <c r="E14" s="43">
        <v>645</v>
      </c>
      <c r="F14" s="193"/>
    </row>
    <row r="15" spans="1:6" x14ac:dyDescent="0.25">
      <c r="A15" s="257"/>
      <c r="B15" s="258"/>
      <c r="C15" s="259"/>
      <c r="D15" s="42" t="s">
        <v>155</v>
      </c>
      <c r="E15" s="43">
        <v>465</v>
      </c>
      <c r="F15" s="193"/>
    </row>
    <row r="16" spans="1:6" x14ac:dyDescent="0.25">
      <c r="A16" s="257"/>
      <c r="B16" s="258" t="s">
        <v>165</v>
      </c>
      <c r="C16" s="259" t="s">
        <v>166</v>
      </c>
      <c r="D16" s="42" t="s">
        <v>154</v>
      </c>
      <c r="E16" s="43">
        <v>14</v>
      </c>
      <c r="F16" s="193"/>
    </row>
    <row r="17" spans="1:6" x14ac:dyDescent="0.25">
      <c r="A17" s="257"/>
      <c r="B17" s="258"/>
      <c r="C17" s="259"/>
      <c r="D17" s="42" t="s">
        <v>155</v>
      </c>
      <c r="E17" s="43">
        <v>476</v>
      </c>
      <c r="F17" s="193"/>
    </row>
    <row r="18" spans="1:6" x14ac:dyDescent="0.25">
      <c r="A18" s="257"/>
      <c r="B18" s="258" t="s">
        <v>160</v>
      </c>
      <c r="C18" s="259" t="s">
        <v>157</v>
      </c>
      <c r="D18" s="42" t="s">
        <v>167</v>
      </c>
      <c r="E18" s="43">
        <v>332</v>
      </c>
      <c r="F18" s="193"/>
    </row>
    <row r="19" spans="1:6" x14ac:dyDescent="0.25">
      <c r="A19" s="257"/>
      <c r="B19" s="258"/>
      <c r="C19" s="259"/>
      <c r="D19" s="42" t="s">
        <v>155</v>
      </c>
      <c r="E19" s="43">
        <v>367</v>
      </c>
      <c r="F19" s="193"/>
    </row>
    <row r="20" spans="1:6" x14ac:dyDescent="0.25">
      <c r="A20" s="261" t="s">
        <v>13</v>
      </c>
      <c r="B20" s="263" t="s">
        <v>152</v>
      </c>
      <c r="C20" s="264" t="s">
        <v>153</v>
      </c>
      <c r="D20" s="164" t="s">
        <v>154</v>
      </c>
      <c r="E20" s="44">
        <v>1476</v>
      </c>
      <c r="F20" s="193"/>
    </row>
    <row r="21" spans="1:6" x14ac:dyDescent="0.25">
      <c r="A21" s="261"/>
      <c r="B21" s="263"/>
      <c r="C21" s="264"/>
      <c r="D21" s="164" t="s">
        <v>155</v>
      </c>
      <c r="E21" s="44">
        <v>2535</v>
      </c>
      <c r="F21" s="193"/>
    </row>
    <row r="22" spans="1:6" x14ac:dyDescent="0.25">
      <c r="A22" s="261"/>
      <c r="B22" s="263" t="s">
        <v>156</v>
      </c>
      <c r="C22" s="264" t="s">
        <v>168</v>
      </c>
      <c r="D22" s="164" t="s">
        <v>154</v>
      </c>
      <c r="E22" s="44">
        <v>1575</v>
      </c>
      <c r="F22" s="193"/>
    </row>
    <row r="23" spans="1:6" ht="15.75" thickBot="1" x14ac:dyDescent="0.3">
      <c r="A23" s="262"/>
      <c r="B23" s="265"/>
      <c r="C23" s="266"/>
      <c r="D23" s="165" t="s">
        <v>155</v>
      </c>
      <c r="E23" s="45">
        <v>1789</v>
      </c>
      <c r="F23" s="193"/>
    </row>
    <row r="24" spans="1:6" ht="15.75" thickTop="1" x14ac:dyDescent="0.25"/>
    <row r="25" spans="1:6" x14ac:dyDescent="0.25">
      <c r="A25" s="203" t="s">
        <v>169</v>
      </c>
      <c r="B25" s="203"/>
      <c r="C25" s="203"/>
      <c r="D25" s="203"/>
    </row>
    <row r="26" spans="1:6" ht="15.75" thickBot="1" x14ac:dyDescent="0.3">
      <c r="A26" s="203"/>
      <c r="B26" s="203"/>
      <c r="C26" s="203"/>
      <c r="D26" s="203"/>
    </row>
    <row r="27" spans="1:6" ht="54.75" customHeight="1" thickTop="1" thickBot="1" x14ac:dyDescent="0.3">
      <c r="A27" s="34" t="s">
        <v>147</v>
      </c>
      <c r="B27" s="34" t="s">
        <v>148</v>
      </c>
      <c r="C27" s="36" t="s">
        <v>170</v>
      </c>
      <c r="D27" s="37" t="s">
        <v>171</v>
      </c>
    </row>
    <row r="28" spans="1:6" ht="15.75" thickTop="1" x14ac:dyDescent="0.25">
      <c r="A28" s="267" t="s">
        <v>9</v>
      </c>
      <c r="B28" s="46" t="s">
        <v>152</v>
      </c>
      <c r="C28" s="47">
        <v>19</v>
      </c>
      <c r="D28" s="48">
        <v>14</v>
      </c>
    </row>
    <row r="29" spans="1:6" x14ac:dyDescent="0.25">
      <c r="A29" s="268"/>
      <c r="B29" s="49" t="s">
        <v>156</v>
      </c>
      <c r="C29" s="153">
        <v>27</v>
      </c>
      <c r="D29" s="50">
        <v>2</v>
      </c>
    </row>
    <row r="30" spans="1:6" x14ac:dyDescent="0.25">
      <c r="A30" s="269" t="s">
        <v>158</v>
      </c>
      <c r="B30" s="51" t="s">
        <v>152</v>
      </c>
      <c r="C30" s="151">
        <v>28</v>
      </c>
      <c r="D30" s="52">
        <v>15</v>
      </c>
    </row>
    <row r="31" spans="1:6" x14ac:dyDescent="0.25">
      <c r="A31" s="269"/>
      <c r="B31" s="51" t="s">
        <v>172</v>
      </c>
      <c r="C31" s="151">
        <v>26</v>
      </c>
      <c r="D31" s="52">
        <v>11</v>
      </c>
    </row>
    <row r="32" spans="1:6" x14ac:dyDescent="0.25">
      <c r="A32" s="269"/>
      <c r="B32" s="51" t="s">
        <v>173</v>
      </c>
      <c r="C32" s="151">
        <v>0</v>
      </c>
      <c r="D32" s="52">
        <v>0</v>
      </c>
    </row>
    <row r="33" spans="1:10" x14ac:dyDescent="0.25">
      <c r="A33" s="257" t="s">
        <v>12</v>
      </c>
      <c r="B33" s="53" t="s">
        <v>152</v>
      </c>
      <c r="C33" s="149">
        <v>10</v>
      </c>
      <c r="D33" s="54">
        <v>6</v>
      </c>
    </row>
    <row r="34" spans="1:10" x14ac:dyDescent="0.25">
      <c r="A34" s="257"/>
      <c r="B34" s="53" t="s">
        <v>174</v>
      </c>
      <c r="C34" s="149">
        <v>36</v>
      </c>
      <c r="D34" s="54">
        <v>0</v>
      </c>
    </row>
    <row r="35" spans="1:10" x14ac:dyDescent="0.25">
      <c r="A35" s="257"/>
      <c r="B35" s="53" t="s">
        <v>172</v>
      </c>
      <c r="C35" s="149">
        <v>25</v>
      </c>
      <c r="D35" s="54">
        <v>5</v>
      </c>
    </row>
    <row r="36" spans="1:10" x14ac:dyDescent="0.25">
      <c r="A36" s="270" t="s">
        <v>13</v>
      </c>
      <c r="B36" s="55" t="s">
        <v>152</v>
      </c>
      <c r="C36" s="147">
        <v>48</v>
      </c>
      <c r="D36" s="56">
        <v>40</v>
      </c>
    </row>
    <row r="37" spans="1:10" x14ac:dyDescent="0.25">
      <c r="A37" s="270"/>
      <c r="B37" s="55" t="s">
        <v>175</v>
      </c>
      <c r="C37" s="147">
        <v>55</v>
      </c>
      <c r="D37" s="56">
        <v>20</v>
      </c>
    </row>
    <row r="38" spans="1:10" ht="15.75" customHeight="1" thickBot="1" x14ac:dyDescent="0.3">
      <c r="A38" s="271" t="s">
        <v>176</v>
      </c>
      <c r="B38" s="272"/>
      <c r="C38" s="272"/>
      <c r="D38" s="273"/>
    </row>
    <row r="39" spans="1:10" ht="15.75" thickTop="1" x14ac:dyDescent="0.25"/>
    <row r="40" spans="1:10" ht="15" customHeight="1" x14ac:dyDescent="0.25">
      <c r="A40" s="203" t="s">
        <v>177</v>
      </c>
      <c r="B40" s="203"/>
      <c r="C40" s="203"/>
      <c r="D40" s="203"/>
      <c r="E40" s="203"/>
      <c r="F40" s="203"/>
      <c r="G40" s="203"/>
      <c r="H40" s="203"/>
      <c r="I40" s="203"/>
      <c r="J40" s="203"/>
    </row>
    <row r="41" spans="1:10" ht="15.75" customHeight="1" thickBot="1" x14ac:dyDescent="0.3">
      <c r="A41" s="260"/>
      <c r="B41" s="260"/>
      <c r="C41" s="260"/>
      <c r="D41" s="260"/>
      <c r="E41" s="260"/>
      <c r="F41" s="260"/>
      <c r="G41" s="260"/>
      <c r="H41" s="260"/>
      <c r="I41" s="260"/>
      <c r="J41" s="260"/>
    </row>
    <row r="42" spans="1:10" ht="48.75" thickTop="1" thickBot="1" x14ac:dyDescent="0.3">
      <c r="A42" s="34" t="s">
        <v>147</v>
      </c>
      <c r="B42" s="34" t="s">
        <v>148</v>
      </c>
      <c r="C42" s="57" t="s">
        <v>178</v>
      </c>
      <c r="D42" s="37" t="s">
        <v>179</v>
      </c>
      <c r="E42" s="36" t="s">
        <v>180</v>
      </c>
      <c r="F42" s="37" t="s">
        <v>181</v>
      </c>
      <c r="G42" s="58" t="s">
        <v>182</v>
      </c>
      <c r="H42" s="35" t="s">
        <v>183</v>
      </c>
      <c r="I42" s="59" t="s">
        <v>184</v>
      </c>
      <c r="J42" s="37" t="s">
        <v>185</v>
      </c>
    </row>
    <row r="43" spans="1:10" ht="15.75" thickTop="1" x14ac:dyDescent="0.25">
      <c r="A43" s="274" t="s">
        <v>9</v>
      </c>
      <c r="B43" s="60" t="s">
        <v>152</v>
      </c>
      <c r="C43" s="61">
        <v>90</v>
      </c>
      <c r="D43" s="61">
        <v>53</v>
      </c>
      <c r="E43" s="61">
        <v>1972</v>
      </c>
      <c r="F43" s="61">
        <v>18120</v>
      </c>
      <c r="G43" s="61">
        <v>3257331</v>
      </c>
      <c r="H43" s="61">
        <v>2012</v>
      </c>
      <c r="I43" s="61">
        <v>491</v>
      </c>
      <c r="J43" s="62">
        <v>1</v>
      </c>
    </row>
    <row r="44" spans="1:10" x14ac:dyDescent="0.25">
      <c r="A44" s="275"/>
      <c r="B44" s="152" t="s">
        <v>156</v>
      </c>
      <c r="C44" s="63">
        <v>6</v>
      </c>
      <c r="D44" s="63">
        <v>13</v>
      </c>
      <c r="E44" s="63">
        <v>850</v>
      </c>
      <c r="F44" s="63">
        <v>4560</v>
      </c>
      <c r="G44" s="63">
        <v>870016</v>
      </c>
      <c r="H44" s="63">
        <v>320</v>
      </c>
      <c r="I44" s="63">
        <v>194</v>
      </c>
      <c r="J44" s="64">
        <v>1</v>
      </c>
    </row>
    <row r="45" spans="1:10" x14ac:dyDescent="0.25">
      <c r="A45" s="276" t="s">
        <v>158</v>
      </c>
      <c r="B45" s="150" t="s">
        <v>152</v>
      </c>
      <c r="C45" s="65">
        <v>116</v>
      </c>
      <c r="D45" s="65">
        <v>9</v>
      </c>
      <c r="E45" s="65">
        <v>3740</v>
      </c>
      <c r="F45" s="65">
        <v>7438</v>
      </c>
      <c r="G45" s="65">
        <v>4587269</v>
      </c>
      <c r="H45" s="65">
        <v>2712</v>
      </c>
      <c r="I45" s="65">
        <v>126</v>
      </c>
      <c r="J45" s="66">
        <v>1</v>
      </c>
    </row>
    <row r="46" spans="1:10" x14ac:dyDescent="0.25">
      <c r="A46" s="276"/>
      <c r="B46" s="150" t="s">
        <v>172</v>
      </c>
      <c r="C46" s="65">
        <v>23</v>
      </c>
      <c r="D46" s="65">
        <v>7</v>
      </c>
      <c r="E46" s="65">
        <v>1207</v>
      </c>
      <c r="F46" s="65">
        <v>3195</v>
      </c>
      <c r="G46" s="65">
        <v>1959947</v>
      </c>
      <c r="H46" s="65">
        <v>425</v>
      </c>
      <c r="I46" s="65">
        <v>40</v>
      </c>
      <c r="J46" s="66">
        <v>0</v>
      </c>
    </row>
    <row r="47" spans="1:10" x14ac:dyDescent="0.25">
      <c r="A47" s="276"/>
      <c r="B47" s="150" t="s">
        <v>186</v>
      </c>
      <c r="C47" s="65">
        <v>6</v>
      </c>
      <c r="D47" s="65">
        <v>2</v>
      </c>
      <c r="E47" s="65">
        <v>388</v>
      </c>
      <c r="F47" s="65">
        <v>855</v>
      </c>
      <c r="G47" s="65">
        <v>454879</v>
      </c>
      <c r="H47" s="65">
        <v>50</v>
      </c>
      <c r="I47" s="65">
        <v>6</v>
      </c>
      <c r="J47" s="66">
        <v>0</v>
      </c>
    </row>
    <row r="48" spans="1:10" x14ac:dyDescent="0.25">
      <c r="A48" s="277" t="s">
        <v>12</v>
      </c>
      <c r="B48" s="148" t="s">
        <v>152</v>
      </c>
      <c r="C48" s="67">
        <v>44</v>
      </c>
      <c r="D48" s="67">
        <v>3</v>
      </c>
      <c r="E48" s="67">
        <v>607</v>
      </c>
      <c r="F48" s="67">
        <v>1846</v>
      </c>
      <c r="G48" s="67">
        <v>2119356</v>
      </c>
      <c r="H48" s="67">
        <v>1091</v>
      </c>
      <c r="I48" s="67">
        <v>58</v>
      </c>
      <c r="J48" s="68">
        <v>1</v>
      </c>
    </row>
    <row r="49" spans="1:10" x14ac:dyDescent="0.25">
      <c r="A49" s="277"/>
      <c r="B49" s="148" t="s">
        <v>187</v>
      </c>
      <c r="C49" s="67">
        <v>16</v>
      </c>
      <c r="D49" s="67">
        <v>3</v>
      </c>
      <c r="E49" s="67">
        <v>597</v>
      </c>
      <c r="F49" s="67">
        <v>6368</v>
      </c>
      <c r="G49" s="67">
        <v>492584</v>
      </c>
      <c r="H49" s="67">
        <v>62</v>
      </c>
      <c r="I49" s="67">
        <v>44</v>
      </c>
      <c r="J49" s="68">
        <v>1</v>
      </c>
    </row>
    <row r="50" spans="1:10" x14ac:dyDescent="0.25">
      <c r="A50" s="277"/>
      <c r="B50" s="148" t="s">
        <v>172</v>
      </c>
      <c r="C50" s="67">
        <v>22</v>
      </c>
      <c r="D50" s="67">
        <v>4</v>
      </c>
      <c r="E50" s="67">
        <v>872</v>
      </c>
      <c r="F50" s="67">
        <v>4192</v>
      </c>
      <c r="G50" s="67">
        <v>1034472</v>
      </c>
      <c r="H50" s="67">
        <v>97</v>
      </c>
      <c r="I50" s="67">
        <v>62</v>
      </c>
      <c r="J50" s="68">
        <v>1</v>
      </c>
    </row>
    <row r="51" spans="1:10" x14ac:dyDescent="0.25">
      <c r="A51" s="278" t="s">
        <v>13</v>
      </c>
      <c r="B51" s="163" t="s">
        <v>152</v>
      </c>
      <c r="C51" s="69">
        <v>222</v>
      </c>
      <c r="D51" s="69">
        <v>21</v>
      </c>
      <c r="E51" s="69">
        <v>4909</v>
      </c>
      <c r="F51" s="69">
        <v>9717</v>
      </c>
      <c r="G51" s="69">
        <v>8248271</v>
      </c>
      <c r="H51" s="69">
        <v>4464</v>
      </c>
      <c r="I51" s="69">
        <v>767</v>
      </c>
      <c r="J51" s="70">
        <v>6</v>
      </c>
    </row>
    <row r="52" spans="1:10" ht="15.75" thickBot="1" x14ac:dyDescent="0.3">
      <c r="A52" s="279"/>
      <c r="B52" s="71" t="s">
        <v>156</v>
      </c>
      <c r="C52" s="72">
        <v>50</v>
      </c>
      <c r="D52" s="72">
        <v>12</v>
      </c>
      <c r="E52" s="72">
        <v>3350</v>
      </c>
      <c r="F52" s="72">
        <v>6680</v>
      </c>
      <c r="G52" s="72">
        <v>4069537</v>
      </c>
      <c r="H52" s="72">
        <v>272</v>
      </c>
      <c r="I52" s="72">
        <v>302</v>
      </c>
      <c r="J52" s="73">
        <v>3</v>
      </c>
    </row>
    <row r="53" spans="1:10" ht="15.75" thickBot="1" x14ac:dyDescent="0.3">
      <c r="A53" s="280" t="s">
        <v>282</v>
      </c>
      <c r="B53" s="281"/>
      <c r="C53" s="281"/>
      <c r="D53" s="281"/>
      <c r="E53" s="281"/>
      <c r="F53" s="281"/>
      <c r="G53" s="281"/>
      <c r="H53" s="281"/>
      <c r="I53" s="281"/>
      <c r="J53" s="282"/>
    </row>
    <row r="54" spans="1:10" ht="15.75" thickTop="1" x14ac:dyDescent="0.25"/>
  </sheetData>
  <mergeCells count="37">
    <mergeCell ref="A43:A44"/>
    <mergeCell ref="A45:A47"/>
    <mergeCell ref="A48:A50"/>
    <mergeCell ref="A51:A52"/>
    <mergeCell ref="A53:J53"/>
    <mergeCell ref="A40:J41"/>
    <mergeCell ref="A20:A23"/>
    <mergeCell ref="B20:B21"/>
    <mergeCell ref="C20:C21"/>
    <mergeCell ref="B22:B23"/>
    <mergeCell ref="C22:C23"/>
    <mergeCell ref="A25:D26"/>
    <mergeCell ref="A28:A29"/>
    <mergeCell ref="A30:A32"/>
    <mergeCell ref="A33:A35"/>
    <mergeCell ref="A36:A37"/>
    <mergeCell ref="A38:D38"/>
    <mergeCell ref="A14:A19"/>
    <mergeCell ref="B14:B15"/>
    <mergeCell ref="C14:C15"/>
    <mergeCell ref="B16:B17"/>
    <mergeCell ref="C16:C17"/>
    <mergeCell ref="B18:B19"/>
    <mergeCell ref="C18:C19"/>
    <mergeCell ref="A8:A13"/>
    <mergeCell ref="B8:B9"/>
    <mergeCell ref="C8:C9"/>
    <mergeCell ref="B10:B11"/>
    <mergeCell ref="C10:C11"/>
    <mergeCell ref="B12:B13"/>
    <mergeCell ref="C12:C13"/>
    <mergeCell ref="A1:F2"/>
    <mergeCell ref="A4:A7"/>
    <mergeCell ref="B4:B5"/>
    <mergeCell ref="C4:C5"/>
    <mergeCell ref="B6:B7"/>
    <mergeCell ref="C6:C7"/>
  </mergeCells>
  <pageMargins left="0.7" right="0.7" top="0.75" bottom="0.75" header="0.3" footer="0.3"/>
  <pageSetup paperSize="9" scale="58" fitToHeight="0" orientation="landscape" r:id="rId1"/>
  <rowBreaks count="2" manualBreakCount="2">
    <brk id="24" max="16383" man="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3"/>
  <sheetViews>
    <sheetView zoomScale="76" zoomScaleNormal="76" workbookViewId="0">
      <pane xSplit="1" ySplit="2" topLeftCell="B3" activePane="bottomRight" state="frozen"/>
      <selection activeCell="F26" sqref="F26"/>
      <selection pane="topRight" activeCell="F26" sqref="F26"/>
      <selection pane="bottomLeft" activeCell="F26" sqref="F26"/>
      <selection pane="bottomRight" sqref="A1:D1"/>
    </sheetView>
  </sheetViews>
  <sheetFormatPr defaultRowHeight="15" x14ac:dyDescent="0.25"/>
  <cols>
    <col min="1" max="1" width="21.42578125" customWidth="1"/>
    <col min="2" max="3" width="15.7109375" customWidth="1"/>
    <col min="4" max="4" width="19" customWidth="1"/>
    <col min="5" max="5" width="15.7109375" customWidth="1"/>
    <col min="6" max="6" width="17" customWidth="1"/>
    <col min="7" max="10" width="15.7109375" customWidth="1"/>
    <col min="11" max="11" width="15.5703125" customWidth="1"/>
    <col min="12" max="19" width="15.7109375" customWidth="1"/>
    <col min="20" max="20" width="17.5703125" customWidth="1"/>
    <col min="21" max="23" width="15.7109375" customWidth="1"/>
    <col min="24" max="24" width="16.5703125" customWidth="1"/>
    <col min="25" max="26" width="15.7109375" customWidth="1"/>
    <col min="27" max="27" width="16.7109375" customWidth="1"/>
    <col min="28" max="28" width="15.7109375" customWidth="1"/>
    <col min="29" max="29" width="17.5703125" customWidth="1"/>
    <col min="30" max="30" width="16.85546875" customWidth="1"/>
    <col min="31" max="31" width="17.28515625" customWidth="1"/>
    <col min="32" max="40" width="15.7109375" customWidth="1"/>
    <col min="41" max="41" width="22.5703125" customWidth="1"/>
    <col min="42" max="42" width="25.7109375" customWidth="1"/>
  </cols>
  <sheetData>
    <row r="1" spans="1:54" ht="37.5" customHeight="1" thickBot="1" x14ac:dyDescent="0.3">
      <c r="A1" s="283" t="s">
        <v>188</v>
      </c>
      <c r="B1" s="283"/>
      <c r="C1" s="283"/>
      <c r="D1" s="283"/>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54" s="75" customFormat="1" ht="96" customHeight="1" thickTop="1" thickBot="1" x14ac:dyDescent="0.3">
      <c r="A2" s="172" t="s">
        <v>189</v>
      </c>
      <c r="B2" s="173" t="s">
        <v>170</v>
      </c>
      <c r="C2" s="174" t="s">
        <v>171</v>
      </c>
      <c r="D2" s="174" t="s">
        <v>190</v>
      </c>
      <c r="E2" s="174" t="s">
        <v>191</v>
      </c>
      <c r="F2" s="174" t="s">
        <v>192</v>
      </c>
      <c r="G2" s="174" t="s">
        <v>193</v>
      </c>
      <c r="H2" s="174" t="s">
        <v>194</v>
      </c>
      <c r="I2" s="174" t="s">
        <v>195</v>
      </c>
      <c r="J2" s="174" t="s">
        <v>196</v>
      </c>
      <c r="K2" s="174" t="s">
        <v>197</v>
      </c>
      <c r="L2" s="174" t="s">
        <v>198</v>
      </c>
      <c r="M2" s="174" t="s">
        <v>179</v>
      </c>
      <c r="N2" s="174" t="s">
        <v>199</v>
      </c>
      <c r="O2" s="174" t="s">
        <v>200</v>
      </c>
      <c r="P2" s="174" t="s">
        <v>201</v>
      </c>
      <c r="Q2" s="174" t="s">
        <v>202</v>
      </c>
      <c r="R2" s="174" t="s">
        <v>203</v>
      </c>
      <c r="S2" s="174" t="s">
        <v>204</v>
      </c>
      <c r="T2" s="174" t="s">
        <v>205</v>
      </c>
      <c r="U2" s="174" t="s">
        <v>206</v>
      </c>
      <c r="V2" s="174" t="s">
        <v>207</v>
      </c>
      <c r="W2" s="174" t="s">
        <v>208</v>
      </c>
      <c r="X2" s="174" t="s">
        <v>209</v>
      </c>
      <c r="Y2" s="174" t="s">
        <v>283</v>
      </c>
      <c r="Z2" s="174" t="s">
        <v>210</v>
      </c>
      <c r="AA2" s="174" t="s">
        <v>211</v>
      </c>
      <c r="AB2" s="174" t="s">
        <v>212</v>
      </c>
      <c r="AC2" s="174" t="s">
        <v>213</v>
      </c>
      <c r="AD2" s="174" t="s">
        <v>214</v>
      </c>
      <c r="AE2" s="174" t="s">
        <v>215</v>
      </c>
      <c r="AF2" s="174" t="s">
        <v>284</v>
      </c>
      <c r="AG2" s="174" t="s">
        <v>216</v>
      </c>
      <c r="AH2" s="174" t="s">
        <v>217</v>
      </c>
      <c r="AI2" s="174" t="s">
        <v>185</v>
      </c>
      <c r="AJ2" s="174" t="s">
        <v>218</v>
      </c>
      <c r="AK2" s="174" t="s">
        <v>219</v>
      </c>
      <c r="AL2" s="174" t="s">
        <v>220</v>
      </c>
      <c r="AM2" s="174" t="s">
        <v>221</v>
      </c>
      <c r="AN2" s="174" t="s">
        <v>222</v>
      </c>
      <c r="AO2" s="175" t="s">
        <v>223</v>
      </c>
      <c r="AP2" s="176" t="s">
        <v>224</v>
      </c>
      <c r="AR2" s="76"/>
      <c r="AS2" s="76"/>
      <c r="AT2" s="76"/>
      <c r="AU2" s="76"/>
      <c r="AV2" s="76"/>
      <c r="AW2" s="76"/>
      <c r="AX2" s="76"/>
      <c r="AY2" s="76"/>
      <c r="AZ2" s="76"/>
      <c r="BA2" s="76"/>
      <c r="BB2" s="76"/>
    </row>
    <row r="3" spans="1:54" ht="36" customHeight="1" thickTop="1" x14ac:dyDescent="0.25">
      <c r="A3" s="177" t="s">
        <v>225</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8"/>
    </row>
    <row r="4" spans="1:54" x14ac:dyDescent="0.25">
      <c r="A4" s="178" t="s">
        <v>226</v>
      </c>
      <c r="B4" s="79">
        <v>17</v>
      </c>
      <c r="C4" s="79">
        <v>15</v>
      </c>
      <c r="D4" s="79">
        <v>13503</v>
      </c>
      <c r="E4" s="79">
        <v>90</v>
      </c>
      <c r="F4" s="79" t="s">
        <v>227</v>
      </c>
      <c r="G4" s="79" t="s">
        <v>227</v>
      </c>
      <c r="H4" s="79" t="s">
        <v>227</v>
      </c>
      <c r="I4" s="79" t="s">
        <v>227</v>
      </c>
      <c r="J4" s="79">
        <v>32</v>
      </c>
      <c r="K4" s="79">
        <v>38</v>
      </c>
      <c r="L4" s="79">
        <v>17</v>
      </c>
      <c r="M4" s="79">
        <v>18</v>
      </c>
      <c r="N4" s="79">
        <v>16</v>
      </c>
      <c r="O4" s="79">
        <v>1972</v>
      </c>
      <c r="P4" s="79">
        <v>18120</v>
      </c>
      <c r="Q4" s="79">
        <v>9000</v>
      </c>
      <c r="R4" s="79" t="s">
        <v>227</v>
      </c>
      <c r="S4" s="79">
        <v>1987661</v>
      </c>
      <c r="T4" s="79">
        <v>6570</v>
      </c>
      <c r="U4" s="79">
        <v>0</v>
      </c>
      <c r="V4" s="79">
        <v>0</v>
      </c>
      <c r="W4" s="79">
        <v>362</v>
      </c>
      <c r="X4" s="79">
        <v>7</v>
      </c>
      <c r="Y4" s="79">
        <v>6000</v>
      </c>
      <c r="Z4" s="79">
        <v>2362391</v>
      </c>
      <c r="AA4" s="79">
        <v>8030</v>
      </c>
      <c r="AB4" s="79">
        <v>121</v>
      </c>
      <c r="AC4" s="79">
        <v>80</v>
      </c>
      <c r="AD4" s="79">
        <v>3641</v>
      </c>
      <c r="AE4" s="79">
        <v>188</v>
      </c>
      <c r="AF4" s="79">
        <v>2005</v>
      </c>
      <c r="AG4" s="79" t="s">
        <v>227</v>
      </c>
      <c r="AH4" s="79">
        <v>350</v>
      </c>
      <c r="AI4" s="79">
        <v>11</v>
      </c>
      <c r="AJ4" s="79" t="s">
        <v>228</v>
      </c>
      <c r="AK4" s="79" t="s">
        <v>159</v>
      </c>
      <c r="AL4" s="79" t="s">
        <v>227</v>
      </c>
      <c r="AM4" s="79">
        <v>1248</v>
      </c>
      <c r="AN4" s="79">
        <v>1032</v>
      </c>
      <c r="AO4" s="79" t="s">
        <v>227</v>
      </c>
      <c r="AP4" s="80" t="s">
        <v>227</v>
      </c>
    </row>
    <row r="5" spans="1:54" x14ac:dyDescent="0.25">
      <c r="A5" s="178" t="s">
        <v>229</v>
      </c>
      <c r="B5" s="79">
        <v>17</v>
      </c>
      <c r="C5" s="79">
        <v>15</v>
      </c>
      <c r="D5" s="79">
        <v>13630</v>
      </c>
      <c r="E5" s="79">
        <v>92</v>
      </c>
      <c r="F5" s="79" t="s">
        <v>227</v>
      </c>
      <c r="G5" s="79" t="s">
        <v>227</v>
      </c>
      <c r="H5" s="79" t="s">
        <v>227</v>
      </c>
      <c r="I5" s="79" t="s">
        <v>227</v>
      </c>
      <c r="J5" s="79">
        <v>32</v>
      </c>
      <c r="K5" s="79">
        <v>38</v>
      </c>
      <c r="L5" s="79">
        <v>17</v>
      </c>
      <c r="M5" s="79">
        <v>18</v>
      </c>
      <c r="N5" s="79">
        <v>16</v>
      </c>
      <c r="O5" s="79">
        <v>1972</v>
      </c>
      <c r="P5" s="79">
        <v>18120</v>
      </c>
      <c r="Q5" s="79">
        <v>9000</v>
      </c>
      <c r="R5" s="79" t="s">
        <v>227</v>
      </c>
      <c r="S5" s="79">
        <v>2410526</v>
      </c>
      <c r="T5" s="79">
        <v>6570</v>
      </c>
      <c r="U5" s="79">
        <v>48</v>
      </c>
      <c r="V5" s="79">
        <v>288</v>
      </c>
      <c r="W5" s="79">
        <v>47</v>
      </c>
      <c r="X5" s="79">
        <v>23</v>
      </c>
      <c r="Y5" s="79">
        <v>6000</v>
      </c>
      <c r="Z5" s="79">
        <v>2842104</v>
      </c>
      <c r="AA5" s="79">
        <v>8030</v>
      </c>
      <c r="AB5" s="79">
        <v>48</v>
      </c>
      <c r="AC5" s="79">
        <v>288</v>
      </c>
      <c r="AD5" s="79">
        <v>1047</v>
      </c>
      <c r="AE5" s="79">
        <v>523</v>
      </c>
      <c r="AF5" s="79">
        <v>2000</v>
      </c>
      <c r="AG5" s="79" t="s">
        <v>227</v>
      </c>
      <c r="AH5" s="79">
        <v>381</v>
      </c>
      <c r="AI5" s="79">
        <v>11</v>
      </c>
      <c r="AJ5" s="79" t="s">
        <v>228</v>
      </c>
      <c r="AK5" s="79" t="s">
        <v>230</v>
      </c>
      <c r="AL5" s="79" t="s">
        <v>227</v>
      </c>
      <c r="AM5" s="79">
        <v>1228</v>
      </c>
      <c r="AN5" s="79">
        <v>993</v>
      </c>
      <c r="AO5" s="79" t="s">
        <v>227</v>
      </c>
      <c r="AP5" s="80" t="s">
        <v>227</v>
      </c>
    </row>
    <row r="6" spans="1:54" x14ac:dyDescent="0.25">
      <c r="A6" s="178" t="s">
        <v>231</v>
      </c>
      <c r="B6" s="79">
        <v>19</v>
      </c>
      <c r="C6" s="79">
        <v>15</v>
      </c>
      <c r="D6" s="79">
        <v>13482</v>
      </c>
      <c r="E6" s="79">
        <v>96</v>
      </c>
      <c r="F6" s="79" t="s">
        <v>227</v>
      </c>
      <c r="G6" s="79" t="s">
        <v>227</v>
      </c>
      <c r="H6" s="79" t="s">
        <v>227</v>
      </c>
      <c r="I6" s="79" t="s">
        <v>227</v>
      </c>
      <c r="J6" s="79">
        <v>32</v>
      </c>
      <c r="K6" s="79">
        <v>38</v>
      </c>
      <c r="L6" s="79">
        <v>17</v>
      </c>
      <c r="M6" s="79">
        <v>44</v>
      </c>
      <c r="N6" s="79">
        <v>16</v>
      </c>
      <c r="O6" s="79">
        <v>1972</v>
      </c>
      <c r="P6" s="79">
        <v>18120</v>
      </c>
      <c r="Q6" s="79">
        <v>9000</v>
      </c>
      <c r="R6" s="79" t="s">
        <v>227</v>
      </c>
      <c r="S6" s="79">
        <v>2205462</v>
      </c>
      <c r="T6" s="79">
        <v>6570</v>
      </c>
      <c r="U6" s="79">
        <v>48</v>
      </c>
      <c r="V6" s="79">
        <v>288</v>
      </c>
      <c r="W6" s="79">
        <v>147</v>
      </c>
      <c r="X6" s="79">
        <v>74</v>
      </c>
      <c r="Y6" s="79">
        <v>6000</v>
      </c>
      <c r="Z6" s="79">
        <v>2694590</v>
      </c>
      <c r="AA6" s="79">
        <v>8030</v>
      </c>
      <c r="AB6" s="79">
        <v>48</v>
      </c>
      <c r="AC6" s="79">
        <v>288</v>
      </c>
      <c r="AD6" s="79">
        <v>756</v>
      </c>
      <c r="AE6" s="79">
        <v>378</v>
      </c>
      <c r="AF6" s="79">
        <v>2000</v>
      </c>
      <c r="AG6" s="79" t="s">
        <v>227</v>
      </c>
      <c r="AH6" s="79">
        <v>412</v>
      </c>
      <c r="AI6" s="79">
        <v>11</v>
      </c>
      <c r="AJ6" s="79" t="s">
        <v>228</v>
      </c>
      <c r="AK6" s="79" t="s">
        <v>159</v>
      </c>
      <c r="AL6" s="79" t="s">
        <v>227</v>
      </c>
      <c r="AM6" s="79">
        <v>1093</v>
      </c>
      <c r="AN6" s="79">
        <v>797</v>
      </c>
      <c r="AO6" s="79" t="s">
        <v>227</v>
      </c>
      <c r="AP6" s="80" t="s">
        <v>227</v>
      </c>
    </row>
    <row r="7" spans="1:54" x14ac:dyDescent="0.25">
      <c r="A7" s="178" t="s">
        <v>232</v>
      </c>
      <c r="B7" s="79">
        <v>19</v>
      </c>
      <c r="C7" s="79">
        <v>14</v>
      </c>
      <c r="D7" s="79">
        <v>14375</v>
      </c>
      <c r="E7" s="79">
        <v>96</v>
      </c>
      <c r="F7" s="79">
        <v>10</v>
      </c>
      <c r="G7" s="79">
        <v>0</v>
      </c>
      <c r="H7" s="79" t="s">
        <v>227</v>
      </c>
      <c r="I7" s="79" t="s">
        <v>227</v>
      </c>
      <c r="J7" s="79">
        <v>18</v>
      </c>
      <c r="K7" s="79">
        <v>38</v>
      </c>
      <c r="L7" s="79">
        <v>17</v>
      </c>
      <c r="M7" s="79">
        <v>53</v>
      </c>
      <c r="N7" s="79">
        <v>16</v>
      </c>
      <c r="O7" s="79">
        <v>1972</v>
      </c>
      <c r="P7" s="79">
        <v>18120</v>
      </c>
      <c r="Q7" s="79">
        <v>9000</v>
      </c>
      <c r="R7" s="79">
        <v>4031</v>
      </c>
      <c r="S7" s="79">
        <v>2334444</v>
      </c>
      <c r="T7" s="79">
        <v>6570</v>
      </c>
      <c r="U7" s="79">
        <v>48</v>
      </c>
      <c r="V7" s="79">
        <v>288</v>
      </c>
      <c r="W7" s="79">
        <v>37</v>
      </c>
      <c r="X7" s="79">
        <v>20</v>
      </c>
      <c r="Y7" s="79">
        <v>6000</v>
      </c>
      <c r="Z7" s="79">
        <v>3098242</v>
      </c>
      <c r="AA7" s="79">
        <v>8030</v>
      </c>
      <c r="AB7" s="79">
        <v>48</v>
      </c>
      <c r="AC7" s="79">
        <v>288</v>
      </c>
      <c r="AD7" s="79">
        <v>471</v>
      </c>
      <c r="AE7" s="79">
        <v>235</v>
      </c>
      <c r="AF7" s="79">
        <v>1980</v>
      </c>
      <c r="AG7" s="79">
        <v>22</v>
      </c>
      <c r="AH7" s="79">
        <v>438</v>
      </c>
      <c r="AI7" s="79">
        <v>1</v>
      </c>
      <c r="AJ7" s="79" t="s">
        <v>227</v>
      </c>
      <c r="AK7" s="79" t="s">
        <v>227</v>
      </c>
      <c r="AL7" s="79" t="s">
        <v>233</v>
      </c>
      <c r="AM7" s="79">
        <v>1088</v>
      </c>
      <c r="AN7" s="79">
        <v>529</v>
      </c>
      <c r="AO7" s="79">
        <v>13</v>
      </c>
      <c r="AP7" s="80">
        <v>60</v>
      </c>
    </row>
    <row r="8" spans="1:54" x14ac:dyDescent="0.25">
      <c r="A8" s="178" t="s">
        <v>234</v>
      </c>
      <c r="B8" s="79">
        <v>19</v>
      </c>
      <c r="C8" s="79">
        <v>14</v>
      </c>
      <c r="D8" s="79">
        <v>14484</v>
      </c>
      <c r="E8" s="79">
        <v>90</v>
      </c>
      <c r="F8" s="79">
        <v>34</v>
      </c>
      <c r="G8" s="79">
        <v>0</v>
      </c>
      <c r="H8" s="79" t="s">
        <v>227</v>
      </c>
      <c r="I8" s="79" t="s">
        <v>227</v>
      </c>
      <c r="J8" s="79">
        <v>18</v>
      </c>
      <c r="K8" s="79">
        <v>38</v>
      </c>
      <c r="L8" s="79">
        <v>17</v>
      </c>
      <c r="M8" s="79">
        <v>53</v>
      </c>
      <c r="N8" s="79">
        <v>16</v>
      </c>
      <c r="O8" s="79">
        <v>1972</v>
      </c>
      <c r="P8" s="79">
        <v>18120</v>
      </c>
      <c r="Q8" s="79">
        <v>9000</v>
      </c>
      <c r="R8" s="79">
        <v>4031</v>
      </c>
      <c r="S8" s="79">
        <v>2447309</v>
      </c>
      <c r="T8" s="79">
        <v>6570</v>
      </c>
      <c r="U8" s="79">
        <v>48</v>
      </c>
      <c r="V8" s="79">
        <v>288</v>
      </c>
      <c r="W8" s="79">
        <v>24</v>
      </c>
      <c r="X8" s="79">
        <v>12</v>
      </c>
      <c r="Y8" s="79">
        <v>6000</v>
      </c>
      <c r="Z8" s="79">
        <v>3257331</v>
      </c>
      <c r="AA8" s="79">
        <v>8030</v>
      </c>
      <c r="AB8" s="79">
        <v>48</v>
      </c>
      <c r="AC8" s="79">
        <v>288</v>
      </c>
      <c r="AD8" s="79">
        <v>615</v>
      </c>
      <c r="AE8" s="79">
        <v>307</v>
      </c>
      <c r="AF8" s="79">
        <v>2012</v>
      </c>
      <c r="AG8" s="79">
        <v>22</v>
      </c>
      <c r="AH8" s="79">
        <v>491</v>
      </c>
      <c r="AI8" s="79">
        <v>1</v>
      </c>
      <c r="AJ8" s="79" t="s">
        <v>227</v>
      </c>
      <c r="AK8" s="79" t="s">
        <v>227</v>
      </c>
      <c r="AL8" s="79" t="s">
        <v>153</v>
      </c>
      <c r="AM8" s="79">
        <v>591</v>
      </c>
      <c r="AN8" s="79">
        <v>1116</v>
      </c>
      <c r="AO8" s="79">
        <v>13</v>
      </c>
      <c r="AP8" s="80">
        <v>60</v>
      </c>
    </row>
    <row r="9" spans="1:54" ht="15" customHeight="1" x14ac:dyDescent="0.25">
      <c r="A9" s="179" t="s">
        <v>235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2"/>
    </row>
    <row r="10" spans="1:54" x14ac:dyDescent="0.25">
      <c r="A10" s="178" t="s">
        <v>226</v>
      </c>
      <c r="B10" s="79">
        <v>9</v>
      </c>
      <c r="C10" s="79">
        <v>2</v>
      </c>
      <c r="D10" s="79" t="s">
        <v>227</v>
      </c>
      <c r="E10" s="79">
        <v>16</v>
      </c>
      <c r="F10" s="79" t="s">
        <v>227</v>
      </c>
      <c r="G10" s="79" t="s">
        <v>227</v>
      </c>
      <c r="H10" s="79" t="s">
        <v>227</v>
      </c>
      <c r="I10" s="79" t="s">
        <v>227</v>
      </c>
      <c r="J10" s="79"/>
      <c r="K10" s="79"/>
      <c r="L10" s="79"/>
      <c r="M10" s="79">
        <v>5</v>
      </c>
      <c r="N10" s="79">
        <v>10</v>
      </c>
      <c r="O10" s="79">
        <v>850</v>
      </c>
      <c r="P10" s="79">
        <v>4560</v>
      </c>
      <c r="Q10" s="79">
        <v>1700</v>
      </c>
      <c r="R10" s="79" t="s">
        <v>227</v>
      </c>
      <c r="S10" s="79" t="s">
        <v>227</v>
      </c>
      <c r="T10" s="79">
        <v>6388</v>
      </c>
      <c r="U10" s="79">
        <v>0</v>
      </c>
      <c r="V10" s="79">
        <v>0</v>
      </c>
      <c r="W10" s="79">
        <v>2</v>
      </c>
      <c r="X10" s="79">
        <v>1</v>
      </c>
      <c r="Y10" s="79">
        <v>1620</v>
      </c>
      <c r="Z10" s="79">
        <v>767340</v>
      </c>
      <c r="AA10" s="79">
        <v>6205</v>
      </c>
      <c r="AB10" s="79">
        <v>12</v>
      </c>
      <c r="AC10" s="79">
        <v>10</v>
      </c>
      <c r="AD10" s="79">
        <v>182</v>
      </c>
      <c r="AE10" s="79">
        <v>4</v>
      </c>
      <c r="AF10" s="79">
        <v>110</v>
      </c>
      <c r="AG10" s="79" t="s">
        <v>227</v>
      </c>
      <c r="AH10" s="79">
        <v>57</v>
      </c>
      <c r="AI10" s="79">
        <v>1</v>
      </c>
      <c r="AJ10" s="79" t="s">
        <v>236</v>
      </c>
      <c r="AK10" s="79" t="s">
        <v>159</v>
      </c>
      <c r="AL10" s="79" t="s">
        <v>227</v>
      </c>
      <c r="AM10" s="79">
        <v>691</v>
      </c>
      <c r="AN10" s="79">
        <v>644</v>
      </c>
      <c r="AO10" s="83" t="s">
        <v>227</v>
      </c>
      <c r="AP10" s="80" t="s">
        <v>227</v>
      </c>
    </row>
    <row r="11" spans="1:54" x14ac:dyDescent="0.25">
      <c r="A11" s="178" t="s">
        <v>229</v>
      </c>
      <c r="B11" s="79">
        <v>9</v>
      </c>
      <c r="C11" s="79">
        <v>2</v>
      </c>
      <c r="D11" s="79">
        <v>4244</v>
      </c>
      <c r="E11" s="79">
        <v>16</v>
      </c>
      <c r="F11" s="79" t="s">
        <v>227</v>
      </c>
      <c r="G11" s="79" t="s">
        <v>227</v>
      </c>
      <c r="H11" s="79" t="s">
        <v>227</v>
      </c>
      <c r="I11" s="79" t="s">
        <v>227</v>
      </c>
      <c r="J11" s="79"/>
      <c r="K11" s="79"/>
      <c r="L11" s="79"/>
      <c r="M11" s="79">
        <v>5</v>
      </c>
      <c r="N11" s="79">
        <v>10</v>
      </c>
      <c r="O11" s="79">
        <v>850</v>
      </c>
      <c r="P11" s="79">
        <v>4560</v>
      </c>
      <c r="Q11" s="79">
        <v>1700</v>
      </c>
      <c r="R11" s="79" t="s">
        <v>227</v>
      </c>
      <c r="S11" s="79" t="s">
        <v>227</v>
      </c>
      <c r="T11" s="79">
        <v>6388</v>
      </c>
      <c r="U11" s="79">
        <v>48</v>
      </c>
      <c r="V11" s="79">
        <v>288</v>
      </c>
      <c r="W11" s="79">
        <v>11</v>
      </c>
      <c r="X11" s="79">
        <v>5</v>
      </c>
      <c r="Y11" s="79">
        <v>1620</v>
      </c>
      <c r="Z11" s="79">
        <v>866764</v>
      </c>
      <c r="AA11" s="79">
        <v>6205</v>
      </c>
      <c r="AB11" s="79">
        <v>48</v>
      </c>
      <c r="AC11" s="79">
        <v>288</v>
      </c>
      <c r="AD11" s="79">
        <v>154</v>
      </c>
      <c r="AE11" s="79">
        <v>77</v>
      </c>
      <c r="AF11" s="79">
        <v>210</v>
      </c>
      <c r="AG11" s="79" t="s">
        <v>227</v>
      </c>
      <c r="AH11" s="79">
        <v>106</v>
      </c>
      <c r="AI11" s="79">
        <v>1</v>
      </c>
      <c r="AJ11" s="79" t="s">
        <v>237</v>
      </c>
      <c r="AK11" s="79" t="s">
        <v>236</v>
      </c>
      <c r="AL11" s="79" t="s">
        <v>227</v>
      </c>
      <c r="AM11" s="79">
        <v>635</v>
      </c>
      <c r="AN11" s="79">
        <v>658</v>
      </c>
      <c r="AO11" s="83" t="s">
        <v>227</v>
      </c>
      <c r="AP11" s="80" t="s">
        <v>227</v>
      </c>
    </row>
    <row r="12" spans="1:54" x14ac:dyDescent="0.25">
      <c r="A12" s="178" t="s">
        <v>231</v>
      </c>
      <c r="B12" s="79">
        <v>17</v>
      </c>
      <c r="C12" s="79">
        <v>2</v>
      </c>
      <c r="D12" s="79">
        <v>4525</v>
      </c>
      <c r="E12" s="79">
        <v>16</v>
      </c>
      <c r="F12" s="79" t="s">
        <v>227</v>
      </c>
      <c r="G12" s="79" t="s">
        <v>227</v>
      </c>
      <c r="H12" s="79" t="s">
        <v>227</v>
      </c>
      <c r="I12" s="79" t="s">
        <v>227</v>
      </c>
      <c r="J12" s="79"/>
      <c r="K12" s="79"/>
      <c r="L12" s="79"/>
      <c r="M12" s="79">
        <v>10</v>
      </c>
      <c r="N12" s="79">
        <v>10</v>
      </c>
      <c r="O12" s="79">
        <v>850</v>
      </c>
      <c r="P12" s="79">
        <v>4560</v>
      </c>
      <c r="Q12" s="79">
        <v>1700</v>
      </c>
      <c r="R12" s="79" t="s">
        <v>227</v>
      </c>
      <c r="S12" s="79" t="s">
        <v>227</v>
      </c>
      <c r="T12" s="79">
        <v>6388</v>
      </c>
      <c r="U12" s="79">
        <v>48</v>
      </c>
      <c r="V12" s="79">
        <v>288</v>
      </c>
      <c r="W12" s="79">
        <v>22</v>
      </c>
      <c r="X12" s="79">
        <v>11</v>
      </c>
      <c r="Y12" s="79">
        <v>1620</v>
      </c>
      <c r="Z12" s="79">
        <v>819675</v>
      </c>
      <c r="AA12" s="79">
        <v>6205</v>
      </c>
      <c r="AB12" s="79">
        <v>48</v>
      </c>
      <c r="AC12" s="79">
        <v>288</v>
      </c>
      <c r="AD12" s="79">
        <v>141</v>
      </c>
      <c r="AE12" s="79">
        <v>71</v>
      </c>
      <c r="AF12" s="79">
        <v>340</v>
      </c>
      <c r="AG12" s="79" t="s">
        <v>227</v>
      </c>
      <c r="AH12" s="79">
        <v>188</v>
      </c>
      <c r="AI12" s="79">
        <v>1</v>
      </c>
      <c r="AJ12" s="79" t="s">
        <v>238</v>
      </c>
      <c r="AK12" s="79" t="s">
        <v>159</v>
      </c>
      <c r="AL12" s="79" t="s">
        <v>227</v>
      </c>
      <c r="AM12" s="79">
        <v>487</v>
      </c>
      <c r="AN12" s="79">
        <v>552</v>
      </c>
      <c r="AO12" s="83" t="s">
        <v>227</v>
      </c>
      <c r="AP12" s="80" t="s">
        <v>227</v>
      </c>
    </row>
    <row r="13" spans="1:54" x14ac:dyDescent="0.25">
      <c r="A13" s="178" t="s">
        <v>232</v>
      </c>
      <c r="B13" s="79">
        <v>19</v>
      </c>
      <c r="C13" s="79">
        <v>2</v>
      </c>
      <c r="D13" s="79">
        <v>4174</v>
      </c>
      <c r="E13" s="79">
        <v>16</v>
      </c>
      <c r="F13" s="79">
        <v>22</v>
      </c>
      <c r="G13" s="79">
        <v>2</v>
      </c>
      <c r="H13" s="79" t="s">
        <v>227</v>
      </c>
      <c r="I13" s="79" t="s">
        <v>227</v>
      </c>
      <c r="J13" s="79"/>
      <c r="K13" s="79"/>
      <c r="L13" s="79"/>
      <c r="M13" s="79">
        <v>12</v>
      </c>
      <c r="N13" s="79">
        <v>10</v>
      </c>
      <c r="O13" s="79">
        <v>850</v>
      </c>
      <c r="P13" s="79">
        <v>4560</v>
      </c>
      <c r="Q13" s="79">
        <v>1700</v>
      </c>
      <c r="R13" s="79">
        <v>218</v>
      </c>
      <c r="S13" s="79" t="s">
        <v>227</v>
      </c>
      <c r="T13" s="79">
        <v>6388</v>
      </c>
      <c r="U13" s="79">
        <v>48</v>
      </c>
      <c r="V13" s="79">
        <v>288</v>
      </c>
      <c r="W13" s="79">
        <v>3</v>
      </c>
      <c r="X13" s="79">
        <v>2</v>
      </c>
      <c r="Y13" s="79">
        <v>1620</v>
      </c>
      <c r="Z13" s="79">
        <v>807441</v>
      </c>
      <c r="AA13" s="79">
        <v>6205</v>
      </c>
      <c r="AB13" s="79">
        <v>48</v>
      </c>
      <c r="AC13" s="79">
        <v>288</v>
      </c>
      <c r="AD13" s="79">
        <v>120</v>
      </c>
      <c r="AE13" s="79">
        <v>60</v>
      </c>
      <c r="AF13" s="79">
        <v>320</v>
      </c>
      <c r="AG13" s="79">
        <v>4</v>
      </c>
      <c r="AH13" s="79">
        <v>176</v>
      </c>
      <c r="AI13" s="79">
        <v>1</v>
      </c>
      <c r="AJ13" s="79" t="s">
        <v>227</v>
      </c>
      <c r="AK13" s="79" t="s">
        <v>227</v>
      </c>
      <c r="AL13" s="79" t="s">
        <v>239</v>
      </c>
      <c r="AM13" s="79">
        <v>465</v>
      </c>
      <c r="AN13" s="79">
        <v>472</v>
      </c>
      <c r="AO13" s="83">
        <v>271</v>
      </c>
      <c r="AP13" s="80">
        <v>172</v>
      </c>
    </row>
    <row r="14" spans="1:54" x14ac:dyDescent="0.25">
      <c r="A14" s="178" t="s">
        <v>234</v>
      </c>
      <c r="B14" s="79">
        <v>27</v>
      </c>
      <c r="C14" s="79">
        <v>2</v>
      </c>
      <c r="D14" s="79">
        <v>3340</v>
      </c>
      <c r="E14" s="79">
        <v>6</v>
      </c>
      <c r="F14" s="79">
        <v>20</v>
      </c>
      <c r="G14" s="79">
        <v>8</v>
      </c>
      <c r="H14" s="79" t="s">
        <v>227</v>
      </c>
      <c r="I14" s="79" t="s">
        <v>227</v>
      </c>
      <c r="J14" s="79"/>
      <c r="K14" s="79"/>
      <c r="L14" s="79"/>
      <c r="M14" s="79">
        <v>13</v>
      </c>
      <c r="N14" s="79">
        <v>10</v>
      </c>
      <c r="O14" s="79">
        <v>850</v>
      </c>
      <c r="P14" s="79">
        <v>4560</v>
      </c>
      <c r="Q14" s="79">
        <v>1700</v>
      </c>
      <c r="R14" s="79">
        <v>218</v>
      </c>
      <c r="S14" s="79" t="s">
        <v>227</v>
      </c>
      <c r="T14" s="79">
        <v>5475</v>
      </c>
      <c r="U14" s="79">
        <v>48</v>
      </c>
      <c r="V14" s="79">
        <v>288</v>
      </c>
      <c r="W14" s="79">
        <v>6</v>
      </c>
      <c r="X14" s="79">
        <v>3</v>
      </c>
      <c r="Y14" s="79">
        <v>1620</v>
      </c>
      <c r="Z14" s="79">
        <v>870016</v>
      </c>
      <c r="AA14" s="79">
        <v>6205</v>
      </c>
      <c r="AB14" s="79">
        <v>48</v>
      </c>
      <c r="AC14" s="79">
        <v>288</v>
      </c>
      <c r="AD14" s="79">
        <v>35</v>
      </c>
      <c r="AE14" s="79">
        <v>18</v>
      </c>
      <c r="AF14" s="79">
        <v>320</v>
      </c>
      <c r="AG14" s="79">
        <v>4</v>
      </c>
      <c r="AH14" s="79">
        <v>194</v>
      </c>
      <c r="AI14" s="79">
        <v>1</v>
      </c>
      <c r="AJ14" s="79" t="s">
        <v>227</v>
      </c>
      <c r="AK14" s="79" t="s">
        <v>227</v>
      </c>
      <c r="AL14" s="79" t="s">
        <v>157</v>
      </c>
      <c r="AM14" s="79">
        <v>531</v>
      </c>
      <c r="AN14" s="79">
        <v>440</v>
      </c>
      <c r="AO14" s="83">
        <v>271</v>
      </c>
      <c r="AP14" s="80">
        <v>172</v>
      </c>
    </row>
    <row r="15" spans="1:54" ht="36" customHeight="1" x14ac:dyDescent="0.25">
      <c r="A15" s="179" t="s">
        <v>240</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2"/>
    </row>
    <row r="16" spans="1:54" x14ac:dyDescent="0.25">
      <c r="A16" s="180" t="s">
        <v>226</v>
      </c>
      <c r="B16" s="84">
        <v>27</v>
      </c>
      <c r="C16" s="84">
        <v>13</v>
      </c>
      <c r="D16" s="84">
        <v>15784</v>
      </c>
      <c r="E16" s="84">
        <v>116</v>
      </c>
      <c r="F16" s="84" t="s">
        <v>227</v>
      </c>
      <c r="G16" s="84" t="s">
        <v>227</v>
      </c>
      <c r="H16" s="84">
        <v>152</v>
      </c>
      <c r="I16" s="84">
        <v>8699</v>
      </c>
      <c r="J16" s="84">
        <v>44</v>
      </c>
      <c r="K16" s="84">
        <v>21</v>
      </c>
      <c r="L16" s="84">
        <v>24</v>
      </c>
      <c r="M16" s="84">
        <v>7</v>
      </c>
      <c r="N16" s="84" t="s">
        <v>227</v>
      </c>
      <c r="O16" s="84">
        <v>2900</v>
      </c>
      <c r="P16" s="84">
        <v>6793</v>
      </c>
      <c r="Q16" s="84">
        <v>3400</v>
      </c>
      <c r="R16" s="84" t="s">
        <v>227</v>
      </c>
      <c r="S16" s="84" t="s">
        <v>227</v>
      </c>
      <c r="T16" s="84">
        <v>8760</v>
      </c>
      <c r="U16" s="84">
        <v>4</v>
      </c>
      <c r="V16" s="84">
        <v>1140</v>
      </c>
      <c r="W16" s="84">
        <v>0</v>
      </c>
      <c r="X16" s="84">
        <v>0</v>
      </c>
      <c r="Y16" s="84">
        <v>3960</v>
      </c>
      <c r="Z16" s="84">
        <v>3471240</v>
      </c>
      <c r="AA16" s="84">
        <v>8760</v>
      </c>
      <c r="AB16" s="84">
        <v>3</v>
      </c>
      <c r="AC16" s="84">
        <v>70</v>
      </c>
      <c r="AD16" s="84">
        <v>62</v>
      </c>
      <c r="AE16" s="84">
        <v>145</v>
      </c>
      <c r="AF16" s="84">
        <v>2570</v>
      </c>
      <c r="AG16" s="84" t="s">
        <v>227</v>
      </c>
      <c r="AH16" s="84">
        <v>94</v>
      </c>
      <c r="AI16" s="84">
        <v>1</v>
      </c>
      <c r="AJ16" s="84" t="s">
        <v>239</v>
      </c>
      <c r="AK16" s="84" t="s">
        <v>241</v>
      </c>
      <c r="AL16" s="84" t="s">
        <v>227</v>
      </c>
      <c r="AM16" s="84">
        <v>1094</v>
      </c>
      <c r="AN16" s="84">
        <v>1016</v>
      </c>
      <c r="AO16" s="85" t="s">
        <v>227</v>
      </c>
      <c r="AP16" s="86" t="s">
        <v>227</v>
      </c>
    </row>
    <row r="17" spans="1:42" x14ac:dyDescent="0.25">
      <c r="A17" s="181" t="s">
        <v>229</v>
      </c>
      <c r="B17" s="84">
        <v>27</v>
      </c>
      <c r="C17" s="84">
        <v>15</v>
      </c>
      <c r="D17" s="84">
        <v>16872</v>
      </c>
      <c r="E17" s="84">
        <v>116</v>
      </c>
      <c r="F17" s="84" t="s">
        <v>227</v>
      </c>
      <c r="G17" s="84" t="s">
        <v>227</v>
      </c>
      <c r="H17" s="84">
        <v>76</v>
      </c>
      <c r="I17" s="84">
        <v>8432</v>
      </c>
      <c r="J17" s="84">
        <v>44</v>
      </c>
      <c r="K17" s="84">
        <v>29</v>
      </c>
      <c r="L17" s="84">
        <v>24</v>
      </c>
      <c r="M17" s="84">
        <v>7</v>
      </c>
      <c r="N17" s="84" t="s">
        <v>227</v>
      </c>
      <c r="O17" s="84">
        <v>3316</v>
      </c>
      <c r="P17" s="84">
        <v>7438</v>
      </c>
      <c r="Q17" s="84">
        <v>4760</v>
      </c>
      <c r="R17" s="84" t="s">
        <v>227</v>
      </c>
      <c r="S17" s="84" t="s">
        <v>227</v>
      </c>
      <c r="T17" s="84">
        <v>8760</v>
      </c>
      <c r="U17" s="84">
        <v>6</v>
      </c>
      <c r="V17" s="84">
        <v>16</v>
      </c>
      <c r="W17" s="84">
        <v>1</v>
      </c>
      <c r="X17" s="84">
        <v>6</v>
      </c>
      <c r="Y17" s="84">
        <v>3960</v>
      </c>
      <c r="Z17" s="84">
        <v>3647879</v>
      </c>
      <c r="AA17" s="84">
        <v>8760</v>
      </c>
      <c r="AB17" s="84">
        <v>154</v>
      </c>
      <c r="AC17" s="84">
        <v>1769</v>
      </c>
      <c r="AD17" s="84">
        <v>18</v>
      </c>
      <c r="AE17" s="84">
        <v>58</v>
      </c>
      <c r="AF17" s="84">
        <v>2217</v>
      </c>
      <c r="AG17" s="84" t="s">
        <v>227</v>
      </c>
      <c r="AH17" s="84">
        <v>105</v>
      </c>
      <c r="AI17" s="84">
        <v>1</v>
      </c>
      <c r="AJ17" s="84" t="s">
        <v>236</v>
      </c>
      <c r="AK17" s="84" t="s">
        <v>237</v>
      </c>
      <c r="AL17" s="84" t="s">
        <v>227</v>
      </c>
      <c r="AM17" s="84">
        <v>1293</v>
      </c>
      <c r="AN17" s="84">
        <v>1154</v>
      </c>
      <c r="AO17" s="85" t="s">
        <v>227</v>
      </c>
      <c r="AP17" s="86" t="s">
        <v>227</v>
      </c>
    </row>
    <row r="18" spans="1:42" x14ac:dyDescent="0.25">
      <c r="A18" s="181" t="s">
        <v>231</v>
      </c>
      <c r="B18" s="84">
        <v>29</v>
      </c>
      <c r="C18" s="84">
        <v>15</v>
      </c>
      <c r="D18" s="84">
        <v>17198</v>
      </c>
      <c r="E18" s="84">
        <v>132</v>
      </c>
      <c r="F18" s="84" t="s">
        <v>227</v>
      </c>
      <c r="G18" s="84" t="s">
        <v>227</v>
      </c>
      <c r="H18" s="84">
        <v>679</v>
      </c>
      <c r="I18" s="84">
        <v>8320</v>
      </c>
      <c r="J18" s="84">
        <v>48</v>
      </c>
      <c r="K18" s="84">
        <v>29</v>
      </c>
      <c r="L18" s="84">
        <v>24</v>
      </c>
      <c r="M18" s="84">
        <v>9</v>
      </c>
      <c r="N18" s="84" t="s">
        <v>227</v>
      </c>
      <c r="O18" s="84">
        <v>3416</v>
      </c>
      <c r="P18" s="84">
        <v>7438</v>
      </c>
      <c r="Q18" s="84">
        <v>5440</v>
      </c>
      <c r="R18" s="84" t="s">
        <v>227</v>
      </c>
      <c r="S18" s="84" t="s">
        <v>227</v>
      </c>
      <c r="T18" s="84">
        <v>8760</v>
      </c>
      <c r="U18" s="84">
        <v>25</v>
      </c>
      <c r="V18" s="84">
        <v>110</v>
      </c>
      <c r="W18" s="84">
        <v>1</v>
      </c>
      <c r="X18" s="84">
        <v>3</v>
      </c>
      <c r="Y18" s="84">
        <v>3960</v>
      </c>
      <c r="Z18" s="84">
        <v>3845611</v>
      </c>
      <c r="AA18" s="84">
        <v>8760</v>
      </c>
      <c r="AB18" s="84">
        <v>156</v>
      </c>
      <c r="AC18" s="84">
        <v>439</v>
      </c>
      <c r="AD18" s="84">
        <v>49</v>
      </c>
      <c r="AE18" s="84">
        <v>129</v>
      </c>
      <c r="AF18" s="84">
        <v>2417</v>
      </c>
      <c r="AG18" s="84" t="s">
        <v>227</v>
      </c>
      <c r="AH18" s="84">
        <v>110</v>
      </c>
      <c r="AI18" s="84">
        <v>1</v>
      </c>
      <c r="AJ18" s="84" t="s">
        <v>236</v>
      </c>
      <c r="AK18" s="84" t="s">
        <v>237</v>
      </c>
      <c r="AL18" s="84" t="s">
        <v>227</v>
      </c>
      <c r="AM18" s="84">
        <v>1342</v>
      </c>
      <c r="AN18" s="84">
        <v>1063</v>
      </c>
      <c r="AO18" s="85" t="s">
        <v>227</v>
      </c>
      <c r="AP18" s="86" t="s">
        <v>227</v>
      </c>
    </row>
    <row r="19" spans="1:42" x14ac:dyDescent="0.25">
      <c r="A19" s="181" t="s">
        <v>232</v>
      </c>
      <c r="B19" s="84">
        <v>29</v>
      </c>
      <c r="C19" s="84">
        <v>15</v>
      </c>
      <c r="D19" s="84">
        <v>18879</v>
      </c>
      <c r="E19" s="84">
        <v>112</v>
      </c>
      <c r="F19" s="84">
        <v>14</v>
      </c>
      <c r="G19" s="84">
        <v>6</v>
      </c>
      <c r="H19" s="84" t="s">
        <v>227</v>
      </c>
      <c r="I19" s="84" t="s">
        <v>227</v>
      </c>
      <c r="J19" s="84">
        <v>49</v>
      </c>
      <c r="K19" s="84">
        <v>25</v>
      </c>
      <c r="L19" s="84">
        <v>24</v>
      </c>
      <c r="M19" s="84">
        <v>9</v>
      </c>
      <c r="N19" s="84" t="s">
        <v>227</v>
      </c>
      <c r="O19" s="84">
        <v>3416</v>
      </c>
      <c r="P19" s="84">
        <v>7438</v>
      </c>
      <c r="Q19" s="84">
        <v>5440</v>
      </c>
      <c r="R19" s="84">
        <v>772</v>
      </c>
      <c r="S19" s="84" t="s">
        <v>227</v>
      </c>
      <c r="T19" s="84">
        <v>8760</v>
      </c>
      <c r="U19" s="84">
        <v>0</v>
      </c>
      <c r="V19" s="84">
        <v>0</v>
      </c>
      <c r="W19" s="84">
        <v>1</v>
      </c>
      <c r="X19" s="84">
        <v>16</v>
      </c>
      <c r="Y19" s="84">
        <v>3960</v>
      </c>
      <c r="Z19" s="84">
        <v>4224596</v>
      </c>
      <c r="AA19" s="84">
        <v>8760</v>
      </c>
      <c r="AB19" s="84">
        <v>177</v>
      </c>
      <c r="AC19" s="84">
        <v>500</v>
      </c>
      <c r="AD19" s="84">
        <v>48</v>
      </c>
      <c r="AE19" s="84">
        <v>185</v>
      </c>
      <c r="AF19" s="84">
        <v>2397</v>
      </c>
      <c r="AG19" s="84">
        <v>15</v>
      </c>
      <c r="AH19" s="84">
        <v>112</v>
      </c>
      <c r="AI19" s="84">
        <v>1</v>
      </c>
      <c r="AJ19" s="84" t="s">
        <v>227</v>
      </c>
      <c r="AK19" s="84" t="s">
        <v>227</v>
      </c>
      <c r="AL19" s="84" t="s">
        <v>159</v>
      </c>
      <c r="AM19" s="84">
        <v>1123</v>
      </c>
      <c r="AN19" s="84">
        <v>1067</v>
      </c>
      <c r="AO19" s="85">
        <v>127</v>
      </c>
      <c r="AP19" s="86">
        <v>345</v>
      </c>
    </row>
    <row r="20" spans="1:42" x14ac:dyDescent="0.25">
      <c r="A20" s="181" t="s">
        <v>234</v>
      </c>
      <c r="B20" s="84">
        <v>28</v>
      </c>
      <c r="C20" s="84">
        <v>15</v>
      </c>
      <c r="D20" s="84">
        <v>19970</v>
      </c>
      <c r="E20" s="84">
        <v>116</v>
      </c>
      <c r="F20" s="84">
        <v>42</v>
      </c>
      <c r="G20" s="84">
        <v>18</v>
      </c>
      <c r="H20" s="84" t="s">
        <v>227</v>
      </c>
      <c r="I20" s="84" t="s">
        <v>227</v>
      </c>
      <c r="J20" s="84">
        <v>49</v>
      </c>
      <c r="K20" s="84">
        <v>41</v>
      </c>
      <c r="L20" s="84">
        <v>24</v>
      </c>
      <c r="M20" s="84">
        <v>9</v>
      </c>
      <c r="N20" s="84" t="s">
        <v>227</v>
      </c>
      <c r="O20" s="84">
        <v>3740</v>
      </c>
      <c r="P20" s="84">
        <v>7438</v>
      </c>
      <c r="Q20" s="84">
        <v>5440</v>
      </c>
      <c r="R20" s="84">
        <v>772</v>
      </c>
      <c r="S20" s="84" t="s">
        <v>227</v>
      </c>
      <c r="T20" s="84">
        <v>8760</v>
      </c>
      <c r="U20" s="84">
        <v>39</v>
      </c>
      <c r="V20" s="84">
        <v>120</v>
      </c>
      <c r="W20" s="84">
        <v>2</v>
      </c>
      <c r="X20" s="84">
        <v>68.3</v>
      </c>
      <c r="Y20" s="84">
        <v>5280</v>
      </c>
      <c r="Z20" s="84">
        <v>4587269</v>
      </c>
      <c r="AA20" s="84">
        <v>8760</v>
      </c>
      <c r="AB20" s="84">
        <v>145</v>
      </c>
      <c r="AC20" s="84">
        <v>353</v>
      </c>
      <c r="AD20" s="84">
        <v>27</v>
      </c>
      <c r="AE20" s="84">
        <v>75.25</v>
      </c>
      <c r="AF20" s="84">
        <v>2172</v>
      </c>
      <c r="AG20" s="84">
        <v>16</v>
      </c>
      <c r="AH20" s="84">
        <v>126</v>
      </c>
      <c r="AI20" s="84">
        <v>1</v>
      </c>
      <c r="AJ20" s="84" t="s">
        <v>227</v>
      </c>
      <c r="AK20" s="84" t="s">
        <v>227</v>
      </c>
      <c r="AL20" s="84" t="s">
        <v>159</v>
      </c>
      <c r="AM20" s="84">
        <v>1174</v>
      </c>
      <c r="AN20" s="84">
        <v>1168</v>
      </c>
      <c r="AO20" s="85">
        <v>127</v>
      </c>
      <c r="AP20" s="86">
        <v>345</v>
      </c>
    </row>
    <row r="21" spans="1:42" ht="15" customHeight="1" x14ac:dyDescent="0.25">
      <c r="A21" s="179" t="s">
        <v>242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8"/>
    </row>
    <row r="22" spans="1:42" x14ac:dyDescent="0.25">
      <c r="A22" s="181" t="s">
        <v>226</v>
      </c>
      <c r="B22" s="84">
        <v>20</v>
      </c>
      <c r="C22" s="84">
        <v>11</v>
      </c>
      <c r="D22" s="84" t="s">
        <v>227</v>
      </c>
      <c r="E22" s="84">
        <v>38</v>
      </c>
      <c r="F22" s="84" t="s">
        <v>227</v>
      </c>
      <c r="G22" s="84" t="s">
        <v>227</v>
      </c>
      <c r="H22" s="84" t="s">
        <v>227</v>
      </c>
      <c r="I22" s="84" t="s">
        <v>227</v>
      </c>
      <c r="J22" s="84"/>
      <c r="K22" s="89"/>
      <c r="L22" s="89"/>
      <c r="M22" s="84">
        <v>6</v>
      </c>
      <c r="N22" s="84" t="s">
        <v>227</v>
      </c>
      <c r="O22" s="84">
        <v>1207</v>
      </c>
      <c r="P22" s="84">
        <v>3195</v>
      </c>
      <c r="Q22" s="84">
        <v>2040</v>
      </c>
      <c r="R22" s="84" t="s">
        <v>227</v>
      </c>
      <c r="S22" s="84" t="s">
        <v>227</v>
      </c>
      <c r="T22" s="84">
        <v>7300</v>
      </c>
      <c r="U22" s="84">
        <v>0</v>
      </c>
      <c r="V22" s="84">
        <v>0</v>
      </c>
      <c r="W22" s="84">
        <v>1</v>
      </c>
      <c r="X22" s="84">
        <v>4</v>
      </c>
      <c r="Y22" s="84">
        <v>3060</v>
      </c>
      <c r="Z22" s="84">
        <v>2084237</v>
      </c>
      <c r="AA22" s="84">
        <v>7300</v>
      </c>
      <c r="AB22" s="84">
        <v>0</v>
      </c>
      <c r="AC22" s="84">
        <v>0</v>
      </c>
      <c r="AD22" s="84">
        <v>3</v>
      </c>
      <c r="AE22" s="84">
        <v>4</v>
      </c>
      <c r="AF22" s="84">
        <v>150</v>
      </c>
      <c r="AG22" s="84" t="s">
        <v>227</v>
      </c>
      <c r="AH22" s="84">
        <v>43</v>
      </c>
      <c r="AI22" s="84">
        <v>0</v>
      </c>
      <c r="AJ22" s="84" t="s">
        <v>241</v>
      </c>
      <c r="AK22" s="84" t="s">
        <v>157</v>
      </c>
      <c r="AL22" s="84" t="s">
        <v>227</v>
      </c>
      <c r="AM22" s="84">
        <v>857</v>
      </c>
      <c r="AN22" s="84">
        <v>736</v>
      </c>
      <c r="AO22" s="85" t="s">
        <v>227</v>
      </c>
      <c r="AP22" s="86" t="s">
        <v>227</v>
      </c>
    </row>
    <row r="23" spans="1:42" x14ac:dyDescent="0.25">
      <c r="A23" s="181" t="s">
        <v>229</v>
      </c>
      <c r="B23" s="84">
        <v>20</v>
      </c>
      <c r="C23" s="84">
        <v>11</v>
      </c>
      <c r="D23" s="84">
        <v>47171</v>
      </c>
      <c r="E23" s="84">
        <v>38</v>
      </c>
      <c r="F23" s="84" t="s">
        <v>227</v>
      </c>
      <c r="G23" s="84" t="s">
        <v>227</v>
      </c>
      <c r="H23" s="84" t="s">
        <v>227</v>
      </c>
      <c r="I23" s="84" t="s">
        <v>227</v>
      </c>
      <c r="J23" s="84"/>
      <c r="K23" s="89"/>
      <c r="L23" s="89"/>
      <c r="M23" s="84">
        <v>6</v>
      </c>
      <c r="N23" s="84" t="s">
        <v>227</v>
      </c>
      <c r="O23" s="84">
        <v>1207</v>
      </c>
      <c r="P23" s="84">
        <v>3195</v>
      </c>
      <c r="Q23" s="84">
        <v>2040</v>
      </c>
      <c r="R23" s="84" t="s">
        <v>227</v>
      </c>
      <c r="S23" s="84" t="s">
        <v>227</v>
      </c>
      <c r="T23" s="84">
        <v>7300</v>
      </c>
      <c r="U23" s="84">
        <v>6</v>
      </c>
      <c r="V23" s="84">
        <v>23</v>
      </c>
      <c r="W23" s="84">
        <v>2</v>
      </c>
      <c r="X23" s="84">
        <v>6</v>
      </c>
      <c r="Y23" s="84">
        <v>3060</v>
      </c>
      <c r="Z23" s="84">
        <v>2031339</v>
      </c>
      <c r="AA23" s="84">
        <v>7300</v>
      </c>
      <c r="AB23" s="84">
        <v>23</v>
      </c>
      <c r="AC23" s="84">
        <v>55</v>
      </c>
      <c r="AD23" s="84">
        <v>6</v>
      </c>
      <c r="AE23" s="84">
        <v>12</v>
      </c>
      <c r="AF23" s="84">
        <v>132</v>
      </c>
      <c r="AG23" s="84" t="s">
        <v>227</v>
      </c>
      <c r="AH23" s="84">
        <v>47</v>
      </c>
      <c r="AI23" s="84">
        <v>0</v>
      </c>
      <c r="AJ23" s="84" t="s">
        <v>161</v>
      </c>
      <c r="AK23" s="84" t="s">
        <v>236</v>
      </c>
      <c r="AL23" s="84" t="s">
        <v>227</v>
      </c>
      <c r="AM23" s="84">
        <v>850</v>
      </c>
      <c r="AN23" s="84">
        <v>880</v>
      </c>
      <c r="AO23" s="85" t="s">
        <v>227</v>
      </c>
      <c r="AP23" s="86" t="s">
        <v>227</v>
      </c>
    </row>
    <row r="24" spans="1:42" x14ac:dyDescent="0.25">
      <c r="A24" s="181" t="s">
        <v>231</v>
      </c>
      <c r="B24" s="84">
        <v>20</v>
      </c>
      <c r="C24" s="84">
        <v>11</v>
      </c>
      <c r="D24" s="84">
        <v>25307</v>
      </c>
      <c r="E24" s="84">
        <v>39</v>
      </c>
      <c r="F24" s="84" t="s">
        <v>227</v>
      </c>
      <c r="G24" s="84" t="s">
        <v>227</v>
      </c>
      <c r="H24" s="84" t="s">
        <v>227</v>
      </c>
      <c r="I24" s="84" t="s">
        <v>227</v>
      </c>
      <c r="J24" s="84"/>
      <c r="K24" s="89"/>
      <c r="L24" s="89"/>
      <c r="M24" s="84">
        <v>6</v>
      </c>
      <c r="N24" s="84" t="s">
        <v>227</v>
      </c>
      <c r="O24" s="84">
        <v>1207</v>
      </c>
      <c r="P24" s="84">
        <v>3195</v>
      </c>
      <c r="Q24" s="84">
        <v>2040</v>
      </c>
      <c r="R24" s="84" t="s">
        <v>227</v>
      </c>
      <c r="S24" s="84" t="s">
        <v>227</v>
      </c>
      <c r="T24" s="84">
        <v>7300</v>
      </c>
      <c r="U24" s="84">
        <v>5</v>
      </c>
      <c r="V24" s="84">
        <v>210</v>
      </c>
      <c r="W24" s="84">
        <v>0</v>
      </c>
      <c r="X24" s="84">
        <v>0</v>
      </c>
      <c r="Y24" s="84">
        <v>2640</v>
      </c>
      <c r="Z24" s="84">
        <v>1902803</v>
      </c>
      <c r="AA24" s="84">
        <v>7300</v>
      </c>
      <c r="AB24" s="84">
        <v>416</v>
      </c>
      <c r="AC24" s="84">
        <v>124</v>
      </c>
      <c r="AD24" s="84">
        <v>28</v>
      </c>
      <c r="AE24" s="84">
        <v>82</v>
      </c>
      <c r="AF24" s="84">
        <v>332</v>
      </c>
      <c r="AG24" s="84" t="s">
        <v>227</v>
      </c>
      <c r="AH24" s="84">
        <v>43</v>
      </c>
      <c r="AI24" s="84">
        <v>0</v>
      </c>
      <c r="AJ24" s="84" t="s">
        <v>243</v>
      </c>
      <c r="AK24" s="84" t="s">
        <v>159</v>
      </c>
      <c r="AL24" s="84" t="s">
        <v>227</v>
      </c>
      <c r="AM24" s="84">
        <v>859</v>
      </c>
      <c r="AN24" s="84">
        <v>817</v>
      </c>
      <c r="AO24" s="85" t="s">
        <v>227</v>
      </c>
      <c r="AP24" s="86" t="s">
        <v>227</v>
      </c>
    </row>
    <row r="25" spans="1:42" x14ac:dyDescent="0.25">
      <c r="A25" s="181" t="s">
        <v>232</v>
      </c>
      <c r="B25" s="84">
        <v>26</v>
      </c>
      <c r="C25" s="84">
        <v>10</v>
      </c>
      <c r="D25" s="84">
        <v>25052</v>
      </c>
      <c r="E25" s="84">
        <v>23</v>
      </c>
      <c r="F25" s="84">
        <v>16</v>
      </c>
      <c r="G25" s="84">
        <v>0</v>
      </c>
      <c r="H25" s="84" t="s">
        <v>227</v>
      </c>
      <c r="I25" s="84" t="s">
        <v>227</v>
      </c>
      <c r="J25" s="84"/>
      <c r="K25" s="89"/>
      <c r="L25" s="89"/>
      <c r="M25" s="84">
        <v>5</v>
      </c>
      <c r="N25" s="84" t="s">
        <v>227</v>
      </c>
      <c r="O25" s="84">
        <v>1207</v>
      </c>
      <c r="P25" s="84">
        <v>3195</v>
      </c>
      <c r="Q25" s="84">
        <v>2040</v>
      </c>
      <c r="R25" s="84">
        <v>118</v>
      </c>
      <c r="S25" s="84" t="s">
        <v>227</v>
      </c>
      <c r="T25" s="84">
        <v>7300</v>
      </c>
      <c r="U25" s="84">
        <v>0</v>
      </c>
      <c r="V25" s="84">
        <v>0</v>
      </c>
      <c r="W25" s="84">
        <v>0</v>
      </c>
      <c r="X25" s="84">
        <v>0</v>
      </c>
      <c r="Y25" s="84">
        <v>2640</v>
      </c>
      <c r="Z25" s="84">
        <v>1922808</v>
      </c>
      <c r="AA25" s="84">
        <v>7300</v>
      </c>
      <c r="AB25" s="84">
        <v>42</v>
      </c>
      <c r="AC25" s="84">
        <v>104</v>
      </c>
      <c r="AD25" s="84">
        <v>16</v>
      </c>
      <c r="AE25" s="84">
        <v>60.4</v>
      </c>
      <c r="AF25" s="84">
        <v>425</v>
      </c>
      <c r="AG25" s="84">
        <v>5</v>
      </c>
      <c r="AH25" s="84">
        <v>38</v>
      </c>
      <c r="AI25" s="84">
        <v>0</v>
      </c>
      <c r="AJ25" s="84" t="s">
        <v>227</v>
      </c>
      <c r="AK25" s="84" t="s">
        <v>227</v>
      </c>
      <c r="AL25" s="84" t="s">
        <v>243</v>
      </c>
      <c r="AM25" s="84">
        <v>837</v>
      </c>
      <c r="AN25" s="84">
        <v>612</v>
      </c>
      <c r="AO25" s="85" t="s">
        <v>227</v>
      </c>
      <c r="AP25" s="86" t="s">
        <v>227</v>
      </c>
    </row>
    <row r="26" spans="1:42" x14ac:dyDescent="0.25">
      <c r="A26" s="181" t="s">
        <v>234</v>
      </c>
      <c r="B26" s="84">
        <v>26</v>
      </c>
      <c r="C26" s="84">
        <v>11</v>
      </c>
      <c r="D26" s="84">
        <v>24673</v>
      </c>
      <c r="E26" s="84">
        <v>23</v>
      </c>
      <c r="F26" s="84">
        <v>13</v>
      </c>
      <c r="G26" s="84">
        <v>0</v>
      </c>
      <c r="H26" s="84" t="s">
        <v>227</v>
      </c>
      <c r="I26" s="84" t="s">
        <v>227</v>
      </c>
      <c r="J26" s="84"/>
      <c r="K26" s="89"/>
      <c r="L26" s="89"/>
      <c r="M26" s="84">
        <v>7</v>
      </c>
      <c r="N26" s="84" t="s">
        <v>227</v>
      </c>
      <c r="O26" s="84">
        <v>1207</v>
      </c>
      <c r="P26" s="84">
        <v>3195</v>
      </c>
      <c r="Q26" s="84">
        <v>2040</v>
      </c>
      <c r="R26" s="84">
        <v>118</v>
      </c>
      <c r="S26" s="84" t="s">
        <v>227</v>
      </c>
      <c r="T26" s="84">
        <v>7300</v>
      </c>
      <c r="U26" s="84">
        <v>4</v>
      </c>
      <c r="V26" s="84">
        <v>18</v>
      </c>
      <c r="W26" s="84">
        <v>2</v>
      </c>
      <c r="X26" s="84">
        <v>9.67</v>
      </c>
      <c r="Y26" s="84">
        <v>2640</v>
      </c>
      <c r="Z26" s="84">
        <v>1959947</v>
      </c>
      <c r="AA26" s="84">
        <v>7300</v>
      </c>
      <c r="AB26" s="84">
        <v>56</v>
      </c>
      <c r="AC26" s="84">
        <v>156</v>
      </c>
      <c r="AD26" s="84">
        <v>3</v>
      </c>
      <c r="AE26" s="84">
        <v>6.47</v>
      </c>
      <c r="AF26" s="84">
        <v>425</v>
      </c>
      <c r="AG26" s="84">
        <v>5</v>
      </c>
      <c r="AH26" s="84">
        <v>40</v>
      </c>
      <c r="AI26" s="84">
        <v>0</v>
      </c>
      <c r="AJ26" s="84" t="s">
        <v>227</v>
      </c>
      <c r="AK26" s="84" t="s">
        <v>227</v>
      </c>
      <c r="AL26" s="84" t="s">
        <v>161</v>
      </c>
      <c r="AM26" s="84">
        <v>879</v>
      </c>
      <c r="AN26" s="84">
        <v>690</v>
      </c>
      <c r="AO26" s="85" t="s">
        <v>227</v>
      </c>
      <c r="AP26" s="86" t="s">
        <v>227</v>
      </c>
    </row>
    <row r="27" spans="1:42" ht="15" customHeight="1" x14ac:dyDescent="0.25">
      <c r="A27" s="179" t="s">
        <v>244</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8"/>
    </row>
    <row r="28" spans="1:42" x14ac:dyDescent="0.25">
      <c r="A28" s="181" t="s">
        <v>226</v>
      </c>
      <c r="B28" s="84">
        <v>5</v>
      </c>
      <c r="C28" s="84">
        <v>0</v>
      </c>
      <c r="D28" s="84" t="s">
        <v>227</v>
      </c>
      <c r="E28" s="84">
        <v>10</v>
      </c>
      <c r="F28" s="84" t="s">
        <v>227</v>
      </c>
      <c r="G28" s="84" t="s">
        <v>227</v>
      </c>
      <c r="H28" s="84" t="s">
        <v>227</v>
      </c>
      <c r="I28" s="84" t="s">
        <v>227</v>
      </c>
      <c r="J28" s="89"/>
      <c r="K28" s="89"/>
      <c r="L28" s="89"/>
      <c r="M28" s="84">
        <v>2</v>
      </c>
      <c r="N28" s="84" t="s">
        <v>227</v>
      </c>
      <c r="O28" s="84">
        <v>388</v>
      </c>
      <c r="P28" s="84">
        <v>855</v>
      </c>
      <c r="Q28" s="84">
        <v>680</v>
      </c>
      <c r="R28" s="84" t="s">
        <v>227</v>
      </c>
      <c r="S28" s="84" t="s">
        <v>227</v>
      </c>
      <c r="T28" s="84">
        <v>7300</v>
      </c>
      <c r="U28" s="84">
        <v>0</v>
      </c>
      <c r="V28" s="84">
        <v>0</v>
      </c>
      <c r="W28" s="84">
        <v>3</v>
      </c>
      <c r="X28" s="84">
        <v>11</v>
      </c>
      <c r="Y28" s="84">
        <v>1320</v>
      </c>
      <c r="Z28" s="84">
        <v>410782</v>
      </c>
      <c r="AA28" s="84">
        <v>7300</v>
      </c>
      <c r="AB28" s="84">
        <v>0</v>
      </c>
      <c r="AC28" s="84">
        <v>0</v>
      </c>
      <c r="AD28" s="84">
        <v>1</v>
      </c>
      <c r="AE28" s="84">
        <v>4</v>
      </c>
      <c r="AF28" s="84">
        <v>30</v>
      </c>
      <c r="AG28" s="84" t="s">
        <v>227</v>
      </c>
      <c r="AH28" s="85">
        <v>5</v>
      </c>
      <c r="AI28" s="84" t="s">
        <v>227</v>
      </c>
      <c r="AJ28" s="84" t="s">
        <v>245</v>
      </c>
      <c r="AK28" s="84" t="s">
        <v>164</v>
      </c>
      <c r="AL28" s="84" t="s">
        <v>227</v>
      </c>
      <c r="AM28" s="84">
        <v>294</v>
      </c>
      <c r="AN28" s="84">
        <v>298</v>
      </c>
      <c r="AO28" s="85" t="s">
        <v>227</v>
      </c>
      <c r="AP28" s="182" t="s">
        <v>227</v>
      </c>
    </row>
    <row r="29" spans="1:42" x14ac:dyDescent="0.25">
      <c r="A29" s="181" t="s">
        <v>229</v>
      </c>
      <c r="B29" s="84">
        <v>5</v>
      </c>
      <c r="C29" s="84">
        <v>0</v>
      </c>
      <c r="D29" s="84" t="s">
        <v>227</v>
      </c>
      <c r="E29" s="84">
        <v>10</v>
      </c>
      <c r="F29" s="84" t="s">
        <v>227</v>
      </c>
      <c r="G29" s="84" t="s">
        <v>227</v>
      </c>
      <c r="H29" s="84" t="s">
        <v>227</v>
      </c>
      <c r="I29" s="84" t="s">
        <v>227</v>
      </c>
      <c r="J29" s="89"/>
      <c r="K29" s="89"/>
      <c r="L29" s="89"/>
      <c r="M29" s="84">
        <v>2</v>
      </c>
      <c r="N29" s="84" t="s">
        <v>227</v>
      </c>
      <c r="O29" s="84">
        <v>388</v>
      </c>
      <c r="P29" s="84">
        <v>855</v>
      </c>
      <c r="Q29" s="84">
        <v>680</v>
      </c>
      <c r="R29" s="84" t="s">
        <v>227</v>
      </c>
      <c r="S29" s="84" t="s">
        <v>227</v>
      </c>
      <c r="T29" s="84">
        <v>7300</v>
      </c>
      <c r="U29" s="84">
        <v>1</v>
      </c>
      <c r="V29" s="84">
        <v>2</v>
      </c>
      <c r="W29" s="84">
        <v>2</v>
      </c>
      <c r="X29" s="84">
        <v>2</v>
      </c>
      <c r="Y29" s="84">
        <v>1320</v>
      </c>
      <c r="Z29" s="84">
        <v>220874</v>
      </c>
      <c r="AA29" s="84">
        <v>7300</v>
      </c>
      <c r="AB29" s="84">
        <v>3</v>
      </c>
      <c r="AC29" s="84">
        <v>2</v>
      </c>
      <c r="AD29" s="84">
        <v>2</v>
      </c>
      <c r="AE29" s="84">
        <v>2</v>
      </c>
      <c r="AF29" s="84">
        <v>60</v>
      </c>
      <c r="AG29" s="84" t="s">
        <v>227</v>
      </c>
      <c r="AH29" s="85">
        <v>5</v>
      </c>
      <c r="AI29" s="84">
        <v>0</v>
      </c>
      <c r="AJ29" s="84" t="s">
        <v>246</v>
      </c>
      <c r="AK29" s="84" t="s">
        <v>247</v>
      </c>
      <c r="AL29" s="84" t="s">
        <v>227</v>
      </c>
      <c r="AM29" s="84">
        <v>285</v>
      </c>
      <c r="AN29" s="84">
        <v>306</v>
      </c>
      <c r="AO29" s="85" t="s">
        <v>227</v>
      </c>
      <c r="AP29" s="182" t="s">
        <v>227</v>
      </c>
    </row>
    <row r="30" spans="1:42" x14ac:dyDescent="0.25">
      <c r="A30" s="181" t="s">
        <v>231</v>
      </c>
      <c r="B30" s="84">
        <v>5</v>
      </c>
      <c r="C30" s="84">
        <v>0</v>
      </c>
      <c r="D30" s="84">
        <v>0</v>
      </c>
      <c r="E30" s="84">
        <v>10</v>
      </c>
      <c r="F30" s="84" t="s">
        <v>227</v>
      </c>
      <c r="G30" s="84" t="s">
        <v>227</v>
      </c>
      <c r="H30" s="84" t="s">
        <v>227</v>
      </c>
      <c r="I30" s="84" t="s">
        <v>227</v>
      </c>
      <c r="J30" s="89"/>
      <c r="K30" s="89"/>
      <c r="L30" s="89"/>
      <c r="M30" s="84">
        <v>2</v>
      </c>
      <c r="N30" s="84" t="s">
        <v>227</v>
      </c>
      <c r="O30" s="84">
        <v>388</v>
      </c>
      <c r="P30" s="84">
        <v>855</v>
      </c>
      <c r="Q30" s="84">
        <v>680</v>
      </c>
      <c r="R30" s="84" t="s">
        <v>227</v>
      </c>
      <c r="S30" s="84" t="s">
        <v>227</v>
      </c>
      <c r="T30" s="84">
        <v>7300</v>
      </c>
      <c r="U30" s="84">
        <v>1</v>
      </c>
      <c r="V30" s="84">
        <v>4</v>
      </c>
      <c r="W30" s="84">
        <v>0</v>
      </c>
      <c r="X30" s="84">
        <v>0</v>
      </c>
      <c r="Y30" s="84">
        <v>1320</v>
      </c>
      <c r="Z30" s="84">
        <v>390590</v>
      </c>
      <c r="AA30" s="84">
        <v>7300</v>
      </c>
      <c r="AB30" s="84">
        <v>4</v>
      </c>
      <c r="AC30" s="84">
        <v>8</v>
      </c>
      <c r="AD30" s="84">
        <v>5</v>
      </c>
      <c r="AE30" s="84">
        <v>11</v>
      </c>
      <c r="AF30" s="84">
        <v>60</v>
      </c>
      <c r="AG30" s="84" t="s">
        <v>227</v>
      </c>
      <c r="AH30" s="85">
        <v>5</v>
      </c>
      <c r="AI30" s="84">
        <v>0</v>
      </c>
      <c r="AJ30" s="84" t="s">
        <v>238</v>
      </c>
      <c r="AK30" s="84" t="s">
        <v>236</v>
      </c>
      <c r="AL30" s="84" t="s">
        <v>227</v>
      </c>
      <c r="AM30" s="84">
        <v>323</v>
      </c>
      <c r="AN30" s="84">
        <v>280</v>
      </c>
      <c r="AO30" s="85" t="s">
        <v>227</v>
      </c>
      <c r="AP30" s="182" t="s">
        <v>227</v>
      </c>
    </row>
    <row r="31" spans="1:42" x14ac:dyDescent="0.25">
      <c r="A31" s="181" t="s">
        <v>232</v>
      </c>
      <c r="B31" s="84">
        <v>3</v>
      </c>
      <c r="C31" s="84">
        <v>0</v>
      </c>
      <c r="D31" s="84">
        <v>0</v>
      </c>
      <c r="E31" s="84">
        <v>10</v>
      </c>
      <c r="F31" s="84">
        <v>0</v>
      </c>
      <c r="G31" s="84">
        <v>0</v>
      </c>
      <c r="H31" s="84" t="s">
        <v>227</v>
      </c>
      <c r="I31" s="84" t="s">
        <v>227</v>
      </c>
      <c r="J31" s="89"/>
      <c r="K31" s="89"/>
      <c r="L31" s="89"/>
      <c r="M31" s="84">
        <v>2</v>
      </c>
      <c r="N31" s="84" t="s">
        <v>227</v>
      </c>
      <c r="O31" s="84">
        <v>388</v>
      </c>
      <c r="P31" s="84">
        <v>855</v>
      </c>
      <c r="Q31" s="84">
        <v>680</v>
      </c>
      <c r="R31" s="84">
        <v>57</v>
      </c>
      <c r="S31" s="84" t="s">
        <v>227</v>
      </c>
      <c r="T31" s="84">
        <v>7300</v>
      </c>
      <c r="U31" s="84">
        <v>0</v>
      </c>
      <c r="V31" s="84">
        <v>0</v>
      </c>
      <c r="W31" s="84">
        <v>1</v>
      </c>
      <c r="X31" s="84">
        <v>3.25</v>
      </c>
      <c r="Y31" s="84">
        <v>1320</v>
      </c>
      <c r="Z31" s="84">
        <v>433775</v>
      </c>
      <c r="AA31" s="84">
        <v>7300</v>
      </c>
      <c r="AB31" s="84">
        <v>4</v>
      </c>
      <c r="AC31" s="84">
        <v>21</v>
      </c>
      <c r="AD31" s="84">
        <v>2</v>
      </c>
      <c r="AE31" s="84">
        <v>6.67</v>
      </c>
      <c r="AF31" s="84">
        <v>50</v>
      </c>
      <c r="AG31" s="84">
        <v>3</v>
      </c>
      <c r="AH31" s="85">
        <v>6</v>
      </c>
      <c r="AI31" s="84">
        <v>0</v>
      </c>
      <c r="AJ31" s="84" t="s">
        <v>227</v>
      </c>
      <c r="AK31" s="84" t="s">
        <v>227</v>
      </c>
      <c r="AL31" s="84" t="s">
        <v>238</v>
      </c>
      <c r="AM31" s="84">
        <v>309</v>
      </c>
      <c r="AN31" s="84">
        <v>177</v>
      </c>
      <c r="AO31" s="85">
        <v>20</v>
      </c>
      <c r="AP31" s="86">
        <v>0</v>
      </c>
    </row>
    <row r="32" spans="1:42" x14ac:dyDescent="0.25">
      <c r="A32" s="181" t="s">
        <v>234</v>
      </c>
      <c r="B32" s="84">
        <v>0</v>
      </c>
      <c r="C32" s="84">
        <v>0</v>
      </c>
      <c r="D32" s="84" t="s">
        <v>227</v>
      </c>
      <c r="E32" s="84">
        <v>6</v>
      </c>
      <c r="F32" s="84">
        <v>8</v>
      </c>
      <c r="G32" s="84">
        <v>4</v>
      </c>
      <c r="H32" s="84" t="s">
        <v>227</v>
      </c>
      <c r="I32" s="84" t="s">
        <v>227</v>
      </c>
      <c r="J32" s="89"/>
      <c r="K32" s="89"/>
      <c r="L32" s="89"/>
      <c r="M32" s="84">
        <v>2</v>
      </c>
      <c r="N32" s="84" t="s">
        <v>227</v>
      </c>
      <c r="O32" s="84">
        <v>388</v>
      </c>
      <c r="P32" s="84">
        <v>855</v>
      </c>
      <c r="Q32" s="84">
        <v>680</v>
      </c>
      <c r="R32" s="84">
        <v>57</v>
      </c>
      <c r="S32" s="84" t="s">
        <v>227</v>
      </c>
      <c r="T32" s="84">
        <v>7300</v>
      </c>
      <c r="U32" s="84">
        <v>0</v>
      </c>
      <c r="V32" s="84">
        <v>0</v>
      </c>
      <c r="W32" s="84">
        <v>0</v>
      </c>
      <c r="X32" s="84">
        <v>0</v>
      </c>
      <c r="Y32" s="84">
        <v>1320</v>
      </c>
      <c r="Z32" s="84">
        <v>454879</v>
      </c>
      <c r="AA32" s="84">
        <v>7300</v>
      </c>
      <c r="AB32" s="84">
        <v>9</v>
      </c>
      <c r="AC32" s="84">
        <v>39</v>
      </c>
      <c r="AD32" s="84">
        <v>3</v>
      </c>
      <c r="AE32" s="84">
        <v>34.700000000000003</v>
      </c>
      <c r="AF32" s="84">
        <v>50</v>
      </c>
      <c r="AG32" s="84">
        <v>3</v>
      </c>
      <c r="AH32" s="85">
        <v>6</v>
      </c>
      <c r="AI32" s="84">
        <v>0</v>
      </c>
      <c r="AJ32" s="84" t="s">
        <v>227</v>
      </c>
      <c r="AK32" s="84" t="s">
        <v>227</v>
      </c>
      <c r="AL32" s="84" t="s">
        <v>236</v>
      </c>
      <c r="AM32" s="84">
        <v>205</v>
      </c>
      <c r="AN32" s="84">
        <v>376</v>
      </c>
      <c r="AO32" s="85">
        <v>20</v>
      </c>
      <c r="AP32" s="86">
        <v>0</v>
      </c>
    </row>
    <row r="33" spans="1:42" ht="36" customHeight="1" x14ac:dyDescent="0.25">
      <c r="A33" s="179" t="s">
        <v>248</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2"/>
    </row>
    <row r="34" spans="1:42" s="92" customFormat="1" x14ac:dyDescent="0.25">
      <c r="A34" s="183" t="s">
        <v>226</v>
      </c>
      <c r="B34" s="90">
        <v>9</v>
      </c>
      <c r="C34" s="90">
        <v>5</v>
      </c>
      <c r="D34" s="90">
        <v>9427</v>
      </c>
      <c r="E34" s="90">
        <v>39</v>
      </c>
      <c r="F34" s="90" t="s">
        <v>227</v>
      </c>
      <c r="G34" s="90" t="s">
        <v>227</v>
      </c>
      <c r="H34" s="90">
        <v>1.01</v>
      </c>
      <c r="I34" s="90">
        <v>112211.12</v>
      </c>
      <c r="J34" s="90">
        <v>18</v>
      </c>
      <c r="K34" s="90">
        <v>28</v>
      </c>
      <c r="L34" s="90">
        <v>10</v>
      </c>
      <c r="M34" s="90">
        <v>3</v>
      </c>
      <c r="N34" s="90">
        <v>1</v>
      </c>
      <c r="O34" s="90">
        <v>582</v>
      </c>
      <c r="P34" s="90">
        <v>1952</v>
      </c>
      <c r="Q34" s="90">
        <v>962</v>
      </c>
      <c r="R34" s="90" t="s">
        <v>227</v>
      </c>
      <c r="S34" s="90" t="s">
        <v>227</v>
      </c>
      <c r="T34" s="90">
        <v>4058</v>
      </c>
      <c r="U34" s="90">
        <v>0</v>
      </c>
      <c r="V34" s="90">
        <v>0</v>
      </c>
      <c r="W34" s="90">
        <v>3</v>
      </c>
      <c r="X34" s="90">
        <v>1</v>
      </c>
      <c r="Y34" s="90">
        <v>2400</v>
      </c>
      <c r="Z34" s="90">
        <v>1529894</v>
      </c>
      <c r="AA34" s="90">
        <v>8395</v>
      </c>
      <c r="AB34" s="90">
        <v>0</v>
      </c>
      <c r="AC34" s="90">
        <v>0</v>
      </c>
      <c r="AD34" s="90">
        <v>2</v>
      </c>
      <c r="AE34" s="90">
        <v>3</v>
      </c>
      <c r="AF34" s="90">
        <v>826</v>
      </c>
      <c r="AG34" s="90" t="s">
        <v>227</v>
      </c>
      <c r="AH34" s="90">
        <v>69</v>
      </c>
      <c r="AI34" s="90">
        <v>1</v>
      </c>
      <c r="AJ34" s="90" t="s">
        <v>249</v>
      </c>
      <c r="AK34" s="90" t="s">
        <v>245</v>
      </c>
      <c r="AL34" s="90" t="s">
        <v>227</v>
      </c>
      <c r="AM34" s="90">
        <v>497</v>
      </c>
      <c r="AN34" s="90">
        <v>404</v>
      </c>
      <c r="AO34" s="90" t="s">
        <v>227</v>
      </c>
      <c r="AP34" s="91" t="s">
        <v>227</v>
      </c>
    </row>
    <row r="35" spans="1:42" s="92" customFormat="1" x14ac:dyDescent="0.25">
      <c r="A35" s="183" t="s">
        <v>229</v>
      </c>
      <c r="B35" s="90">
        <v>9</v>
      </c>
      <c r="C35" s="90">
        <v>5</v>
      </c>
      <c r="D35" s="90">
        <v>9742</v>
      </c>
      <c r="E35" s="90">
        <v>39</v>
      </c>
      <c r="F35" s="90" t="s">
        <v>227</v>
      </c>
      <c r="G35" s="90" t="s">
        <v>227</v>
      </c>
      <c r="H35" s="90">
        <v>1</v>
      </c>
      <c r="I35" s="90">
        <v>112211</v>
      </c>
      <c r="J35" s="90">
        <v>18</v>
      </c>
      <c r="K35" s="90">
        <v>18</v>
      </c>
      <c r="L35" s="90">
        <v>10</v>
      </c>
      <c r="M35" s="90">
        <v>3</v>
      </c>
      <c r="N35" s="90">
        <v>1</v>
      </c>
      <c r="O35" s="90">
        <v>722</v>
      </c>
      <c r="P35" s="90">
        <v>2195</v>
      </c>
      <c r="Q35" s="90">
        <v>962</v>
      </c>
      <c r="R35" s="90" t="s">
        <v>227</v>
      </c>
      <c r="S35" s="90" t="s">
        <v>227</v>
      </c>
      <c r="T35" s="90">
        <v>4827</v>
      </c>
      <c r="U35" s="90">
        <v>0</v>
      </c>
      <c r="V35" s="90">
        <v>0</v>
      </c>
      <c r="W35" s="90">
        <v>5</v>
      </c>
      <c r="X35" s="90">
        <v>1</v>
      </c>
      <c r="Y35" s="90">
        <v>2400</v>
      </c>
      <c r="Z35" s="90">
        <v>1574849</v>
      </c>
      <c r="AA35" s="90">
        <v>8395</v>
      </c>
      <c r="AB35" s="90">
        <v>0</v>
      </c>
      <c r="AC35" s="90">
        <v>0</v>
      </c>
      <c r="AD35" s="90">
        <v>2</v>
      </c>
      <c r="AE35" s="90">
        <v>3</v>
      </c>
      <c r="AF35" s="90">
        <v>812</v>
      </c>
      <c r="AG35" s="90" t="s">
        <v>227</v>
      </c>
      <c r="AH35" s="90">
        <v>68</v>
      </c>
      <c r="AI35" s="90">
        <v>1</v>
      </c>
      <c r="AJ35" s="90" t="s">
        <v>250</v>
      </c>
      <c r="AK35" s="90" t="s">
        <v>251</v>
      </c>
      <c r="AL35" s="90" t="s">
        <v>227</v>
      </c>
      <c r="AM35" s="90">
        <v>527</v>
      </c>
      <c r="AN35" s="90">
        <v>427</v>
      </c>
      <c r="AO35" s="90" t="s">
        <v>227</v>
      </c>
      <c r="AP35" s="91" t="s">
        <v>227</v>
      </c>
    </row>
    <row r="36" spans="1:42" s="92" customFormat="1" x14ac:dyDescent="0.25">
      <c r="A36" s="183" t="s">
        <v>231</v>
      </c>
      <c r="B36" s="90">
        <v>9</v>
      </c>
      <c r="C36" s="90">
        <v>4</v>
      </c>
      <c r="D36" s="90">
        <v>10467</v>
      </c>
      <c r="E36" s="90">
        <v>44</v>
      </c>
      <c r="F36" s="90" t="s">
        <v>227</v>
      </c>
      <c r="G36" s="90" t="s">
        <v>227</v>
      </c>
      <c r="H36" s="90">
        <v>4150</v>
      </c>
      <c r="I36" s="90">
        <v>8395</v>
      </c>
      <c r="J36" s="90">
        <v>18</v>
      </c>
      <c r="K36" s="90">
        <v>18</v>
      </c>
      <c r="L36" s="90">
        <v>10</v>
      </c>
      <c r="M36" s="90">
        <v>3</v>
      </c>
      <c r="N36" s="90">
        <v>1</v>
      </c>
      <c r="O36" s="90">
        <v>804</v>
      </c>
      <c r="P36" s="90">
        <v>2195</v>
      </c>
      <c r="Q36" s="90">
        <v>962</v>
      </c>
      <c r="R36" s="90" t="s">
        <v>227</v>
      </c>
      <c r="S36" s="90" t="s">
        <v>227</v>
      </c>
      <c r="T36" s="90">
        <v>4927</v>
      </c>
      <c r="U36" s="90">
        <v>0</v>
      </c>
      <c r="V36" s="90">
        <v>0</v>
      </c>
      <c r="W36" s="90">
        <v>2</v>
      </c>
      <c r="X36" s="90">
        <v>1</v>
      </c>
      <c r="Y36" s="90">
        <v>2400</v>
      </c>
      <c r="Z36" s="90">
        <v>1673716</v>
      </c>
      <c r="AA36" s="90">
        <v>8395</v>
      </c>
      <c r="AB36" s="90">
        <v>0</v>
      </c>
      <c r="AC36" s="90">
        <v>0</v>
      </c>
      <c r="AD36" s="90">
        <v>3</v>
      </c>
      <c r="AE36" s="90">
        <v>12</v>
      </c>
      <c r="AF36" s="90">
        <v>1100</v>
      </c>
      <c r="AG36" s="90" t="s">
        <v>227</v>
      </c>
      <c r="AH36" s="90">
        <v>72</v>
      </c>
      <c r="AI36" s="90">
        <v>1</v>
      </c>
      <c r="AJ36" s="90" t="s">
        <v>250</v>
      </c>
      <c r="AK36" s="90" t="s">
        <v>251</v>
      </c>
      <c r="AL36" s="90" t="s">
        <v>227</v>
      </c>
      <c r="AM36" s="90">
        <v>508</v>
      </c>
      <c r="AN36" s="90">
        <v>498</v>
      </c>
      <c r="AO36" s="90" t="s">
        <v>227</v>
      </c>
      <c r="AP36" s="91" t="s">
        <v>227</v>
      </c>
    </row>
    <row r="37" spans="1:42" s="92" customFormat="1" x14ac:dyDescent="0.25">
      <c r="A37" s="183" t="s">
        <v>232</v>
      </c>
      <c r="B37" s="90">
        <v>10</v>
      </c>
      <c r="C37" s="90">
        <v>6</v>
      </c>
      <c r="D37" s="90">
        <v>11453</v>
      </c>
      <c r="E37" s="90">
        <v>44</v>
      </c>
      <c r="F37" s="90">
        <v>0</v>
      </c>
      <c r="G37" s="90">
        <v>0</v>
      </c>
      <c r="H37" s="90" t="s">
        <v>227</v>
      </c>
      <c r="I37" s="90" t="s">
        <v>227</v>
      </c>
      <c r="J37" s="90">
        <v>18</v>
      </c>
      <c r="K37" s="90">
        <v>11</v>
      </c>
      <c r="L37" s="90">
        <v>10</v>
      </c>
      <c r="M37" s="90">
        <v>3</v>
      </c>
      <c r="N37" s="90">
        <v>1</v>
      </c>
      <c r="O37" s="90">
        <v>727</v>
      </c>
      <c r="P37" s="90">
        <v>2168</v>
      </c>
      <c r="Q37" s="90">
        <v>3600</v>
      </c>
      <c r="R37" s="90">
        <v>266</v>
      </c>
      <c r="S37" s="90" t="s">
        <v>227</v>
      </c>
      <c r="T37" s="90">
        <v>7332</v>
      </c>
      <c r="U37" s="90">
        <v>0</v>
      </c>
      <c r="V37" s="90">
        <v>0</v>
      </c>
      <c r="W37" s="90">
        <v>3</v>
      </c>
      <c r="X37" s="90">
        <v>1</v>
      </c>
      <c r="Y37" s="90">
        <v>2400</v>
      </c>
      <c r="Z37" s="90">
        <v>1840759</v>
      </c>
      <c r="AA37" s="90">
        <v>8606</v>
      </c>
      <c r="AB37" s="90">
        <v>6</v>
      </c>
      <c r="AC37" s="90">
        <v>12</v>
      </c>
      <c r="AD37" s="90">
        <v>8</v>
      </c>
      <c r="AE37" s="90">
        <v>26</v>
      </c>
      <c r="AF37" s="90">
        <v>1170</v>
      </c>
      <c r="AG37" s="90">
        <v>7</v>
      </c>
      <c r="AH37" s="90">
        <v>62</v>
      </c>
      <c r="AI37" s="90">
        <v>1</v>
      </c>
      <c r="AJ37" s="90" t="s">
        <v>227</v>
      </c>
      <c r="AK37" s="90" t="s">
        <v>227</v>
      </c>
      <c r="AL37" s="90" t="s">
        <v>164</v>
      </c>
      <c r="AM37" s="90">
        <v>604</v>
      </c>
      <c r="AN37" s="90">
        <v>514</v>
      </c>
      <c r="AO37" s="90">
        <v>31</v>
      </c>
      <c r="AP37" s="91">
        <v>40</v>
      </c>
    </row>
    <row r="38" spans="1:42" s="92" customFormat="1" x14ac:dyDescent="0.25">
      <c r="A38" s="183" t="s">
        <v>234</v>
      </c>
      <c r="B38" s="90">
        <v>10</v>
      </c>
      <c r="C38" s="90">
        <v>6</v>
      </c>
      <c r="D38" s="90">
        <v>10796</v>
      </c>
      <c r="E38" s="90">
        <v>44</v>
      </c>
      <c r="F38" s="90">
        <v>0</v>
      </c>
      <c r="G38" s="90">
        <v>0</v>
      </c>
      <c r="H38" s="90" t="s">
        <v>227</v>
      </c>
      <c r="I38" s="90" t="s">
        <v>227</v>
      </c>
      <c r="J38" s="90">
        <v>18</v>
      </c>
      <c r="K38" s="90">
        <v>16</v>
      </c>
      <c r="L38" s="90">
        <v>12</v>
      </c>
      <c r="M38" s="90">
        <v>3</v>
      </c>
      <c r="N38" s="90">
        <v>1</v>
      </c>
      <c r="O38" s="90">
        <v>607</v>
      </c>
      <c r="P38" s="90">
        <v>1846</v>
      </c>
      <c r="Q38" s="90">
        <v>14400</v>
      </c>
      <c r="R38" s="90">
        <v>473</v>
      </c>
      <c r="S38" s="90" t="s">
        <v>227</v>
      </c>
      <c r="T38" s="90">
        <v>5434</v>
      </c>
      <c r="U38" s="90">
        <v>0</v>
      </c>
      <c r="V38" s="90">
        <v>0</v>
      </c>
      <c r="W38" s="90">
        <v>3</v>
      </c>
      <c r="X38" s="90">
        <v>5</v>
      </c>
      <c r="Y38" s="90">
        <v>3600</v>
      </c>
      <c r="Z38" s="90">
        <v>2119356</v>
      </c>
      <c r="AA38" s="90">
        <v>8372</v>
      </c>
      <c r="AB38" s="90" t="s">
        <v>227</v>
      </c>
      <c r="AC38" s="90" t="s">
        <v>227</v>
      </c>
      <c r="AD38" s="90">
        <v>42</v>
      </c>
      <c r="AE38" s="90">
        <v>122</v>
      </c>
      <c r="AF38" s="90">
        <v>1091</v>
      </c>
      <c r="AG38" s="90">
        <v>7</v>
      </c>
      <c r="AH38" s="90">
        <v>58</v>
      </c>
      <c r="AI38" s="90">
        <v>1</v>
      </c>
      <c r="AJ38" s="90" t="s">
        <v>227</v>
      </c>
      <c r="AK38" s="90" t="s">
        <v>227</v>
      </c>
      <c r="AL38" s="90" t="s">
        <v>164</v>
      </c>
      <c r="AM38" s="90">
        <v>645</v>
      </c>
      <c r="AN38" s="90">
        <v>465</v>
      </c>
      <c r="AO38" s="90">
        <v>31</v>
      </c>
      <c r="AP38" s="91">
        <v>40</v>
      </c>
    </row>
    <row r="39" spans="1:42" ht="15" customHeight="1" x14ac:dyDescent="0.25">
      <c r="A39" s="179" t="s">
        <v>252</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2"/>
    </row>
    <row r="40" spans="1:42" s="94" customFormat="1" x14ac:dyDescent="0.25">
      <c r="A40" s="183" t="s">
        <v>226</v>
      </c>
      <c r="B40" s="93"/>
      <c r="C40" s="90"/>
      <c r="D40" s="90"/>
      <c r="E40" s="90"/>
      <c r="F40" s="90"/>
      <c r="G40" s="90"/>
      <c r="H40" s="90"/>
      <c r="I40" s="90"/>
      <c r="J40" s="93"/>
      <c r="K40" s="93"/>
      <c r="L40" s="93"/>
      <c r="M40" s="93"/>
      <c r="N40" s="93"/>
      <c r="O40" s="93"/>
      <c r="P40" s="93"/>
      <c r="Q40" s="90"/>
      <c r="R40" s="90"/>
      <c r="S40" s="90"/>
      <c r="T40" s="90"/>
      <c r="U40" s="90"/>
      <c r="V40" s="90"/>
      <c r="W40" s="90"/>
      <c r="X40" s="90"/>
      <c r="Y40" s="93"/>
      <c r="Z40" s="93"/>
      <c r="AA40" s="93"/>
      <c r="AB40" s="93"/>
      <c r="AC40" s="93"/>
      <c r="AD40" s="93"/>
      <c r="AE40" s="93"/>
      <c r="AF40" s="93"/>
      <c r="AG40" s="93"/>
      <c r="AH40" s="93"/>
      <c r="AI40" s="93"/>
      <c r="AJ40" s="93"/>
      <c r="AK40" s="93"/>
      <c r="AL40" s="93"/>
      <c r="AM40" s="93"/>
      <c r="AN40" s="93"/>
      <c r="AO40" s="90" t="s">
        <v>227</v>
      </c>
      <c r="AP40" s="91" t="s">
        <v>227</v>
      </c>
    </row>
    <row r="41" spans="1:42" s="94" customFormat="1" x14ac:dyDescent="0.25">
      <c r="A41" s="183" t="s">
        <v>229</v>
      </c>
      <c r="B41" s="93"/>
      <c r="C41" s="90"/>
      <c r="D41" s="90"/>
      <c r="E41" s="90"/>
      <c r="F41" s="90"/>
      <c r="G41" s="90"/>
      <c r="H41" s="90"/>
      <c r="I41" s="90"/>
      <c r="J41" s="93"/>
      <c r="K41" s="93"/>
      <c r="L41" s="93"/>
      <c r="M41" s="93"/>
      <c r="N41" s="93"/>
      <c r="O41" s="93"/>
      <c r="P41" s="93"/>
      <c r="Q41" s="90"/>
      <c r="R41" s="90"/>
      <c r="S41" s="90"/>
      <c r="T41" s="90"/>
      <c r="U41" s="90"/>
      <c r="V41" s="90"/>
      <c r="W41" s="90"/>
      <c r="X41" s="90"/>
      <c r="Y41" s="93"/>
      <c r="Z41" s="93"/>
      <c r="AA41" s="93"/>
      <c r="AB41" s="93"/>
      <c r="AC41" s="93"/>
      <c r="AD41" s="93"/>
      <c r="AE41" s="93"/>
      <c r="AF41" s="93"/>
      <c r="AG41" s="93"/>
      <c r="AH41" s="93"/>
      <c r="AI41" s="93"/>
      <c r="AJ41" s="93"/>
      <c r="AK41" s="93"/>
      <c r="AL41" s="93"/>
      <c r="AM41" s="93"/>
      <c r="AN41" s="93"/>
      <c r="AO41" s="90" t="s">
        <v>227</v>
      </c>
      <c r="AP41" s="91" t="s">
        <v>227</v>
      </c>
    </row>
    <row r="42" spans="1:42" s="94" customFormat="1" x14ac:dyDescent="0.25">
      <c r="A42" s="183" t="s">
        <v>231</v>
      </c>
      <c r="B42" s="90">
        <v>36</v>
      </c>
      <c r="C42" s="90">
        <v>0</v>
      </c>
      <c r="D42" s="90">
        <v>0</v>
      </c>
      <c r="E42" s="90">
        <v>16</v>
      </c>
      <c r="F42" s="90" t="s">
        <v>227</v>
      </c>
      <c r="G42" s="90" t="s">
        <v>227</v>
      </c>
      <c r="H42" s="90">
        <v>1084</v>
      </c>
      <c r="I42" s="90">
        <v>1566</v>
      </c>
      <c r="J42" s="93"/>
      <c r="K42" s="93"/>
      <c r="L42" s="93"/>
      <c r="M42" s="90">
        <v>3</v>
      </c>
      <c r="N42" s="90">
        <v>1</v>
      </c>
      <c r="O42" s="90">
        <v>520</v>
      </c>
      <c r="P42" s="90">
        <v>2495</v>
      </c>
      <c r="Q42" s="90">
        <v>1200</v>
      </c>
      <c r="R42" s="90" t="s">
        <v>227</v>
      </c>
      <c r="S42" s="90" t="s">
        <v>227</v>
      </c>
      <c r="T42" s="90">
        <v>1260</v>
      </c>
      <c r="U42" s="90">
        <v>0</v>
      </c>
      <c r="V42" s="90">
        <v>0</v>
      </c>
      <c r="W42" s="90">
        <v>0</v>
      </c>
      <c r="X42" s="90">
        <v>0</v>
      </c>
      <c r="Y42" s="90">
        <v>2400</v>
      </c>
      <c r="Z42" s="90">
        <v>113845</v>
      </c>
      <c r="AA42" s="90">
        <v>2069</v>
      </c>
      <c r="AB42" s="90">
        <v>0</v>
      </c>
      <c r="AC42" s="90">
        <v>0</v>
      </c>
      <c r="AD42" s="90">
        <v>8</v>
      </c>
      <c r="AE42" s="90">
        <v>19</v>
      </c>
      <c r="AF42" s="90">
        <v>60</v>
      </c>
      <c r="AG42" s="90" t="s">
        <v>227</v>
      </c>
      <c r="AH42" s="90">
        <v>45</v>
      </c>
      <c r="AI42" s="90">
        <v>1</v>
      </c>
      <c r="AJ42" s="90" t="s">
        <v>253</v>
      </c>
      <c r="AK42" s="90" t="s">
        <v>166</v>
      </c>
      <c r="AL42" s="90" t="s">
        <v>227</v>
      </c>
      <c r="AM42" s="90">
        <v>370</v>
      </c>
      <c r="AN42" s="90">
        <v>419</v>
      </c>
      <c r="AO42" s="90" t="s">
        <v>227</v>
      </c>
      <c r="AP42" s="91" t="s">
        <v>227</v>
      </c>
    </row>
    <row r="43" spans="1:42" s="94" customFormat="1" x14ac:dyDescent="0.25">
      <c r="A43" s="183" t="s">
        <v>232</v>
      </c>
      <c r="B43" s="90">
        <v>36</v>
      </c>
      <c r="C43" s="90">
        <v>0</v>
      </c>
      <c r="D43" s="90">
        <v>0</v>
      </c>
      <c r="E43" s="90">
        <v>16</v>
      </c>
      <c r="F43" s="90">
        <v>0</v>
      </c>
      <c r="G43" s="90">
        <v>0</v>
      </c>
      <c r="H43" s="90" t="s">
        <v>227</v>
      </c>
      <c r="I43" s="90" t="s">
        <v>227</v>
      </c>
      <c r="J43" s="93"/>
      <c r="K43" s="93"/>
      <c r="L43" s="93"/>
      <c r="M43" s="90">
        <v>3</v>
      </c>
      <c r="N43" s="90">
        <v>1</v>
      </c>
      <c r="O43" s="90">
        <v>606</v>
      </c>
      <c r="P43" s="90">
        <v>6650</v>
      </c>
      <c r="Q43" s="90">
        <v>3600</v>
      </c>
      <c r="R43" s="90">
        <v>205</v>
      </c>
      <c r="S43" s="90" t="s">
        <v>227</v>
      </c>
      <c r="T43" s="90">
        <v>4015</v>
      </c>
      <c r="U43" s="90">
        <v>0</v>
      </c>
      <c r="V43" s="90">
        <v>0</v>
      </c>
      <c r="W43" s="90">
        <v>0</v>
      </c>
      <c r="X43" s="90">
        <v>0</v>
      </c>
      <c r="Y43" s="90">
        <v>2400</v>
      </c>
      <c r="Z43" s="90">
        <v>433460</v>
      </c>
      <c r="AA43" s="90">
        <v>8030</v>
      </c>
      <c r="AB43" s="90">
        <v>0</v>
      </c>
      <c r="AC43" s="90">
        <v>0</v>
      </c>
      <c r="AD43" s="90">
        <v>0</v>
      </c>
      <c r="AE43" s="90">
        <v>0</v>
      </c>
      <c r="AF43" s="90">
        <v>80</v>
      </c>
      <c r="AG43" s="90">
        <v>4</v>
      </c>
      <c r="AH43" s="90">
        <v>43</v>
      </c>
      <c r="AI43" s="90">
        <v>1</v>
      </c>
      <c r="AJ43" s="90" t="s">
        <v>227</v>
      </c>
      <c r="AK43" s="90" t="s">
        <v>227</v>
      </c>
      <c r="AL43" s="90" t="s">
        <v>166</v>
      </c>
      <c r="AM43" s="90">
        <v>0</v>
      </c>
      <c r="AN43" s="90">
        <v>304</v>
      </c>
      <c r="AO43" s="90">
        <v>23</v>
      </c>
      <c r="AP43" s="91">
        <v>83</v>
      </c>
    </row>
    <row r="44" spans="1:42" s="94" customFormat="1" x14ac:dyDescent="0.25">
      <c r="A44" s="183" t="s">
        <v>234</v>
      </c>
      <c r="B44" s="90">
        <v>36</v>
      </c>
      <c r="C44" s="90">
        <v>0</v>
      </c>
      <c r="D44" s="90">
        <v>0</v>
      </c>
      <c r="E44" s="90">
        <v>16</v>
      </c>
      <c r="F44" s="90">
        <v>0</v>
      </c>
      <c r="G44" s="90">
        <v>0</v>
      </c>
      <c r="H44" s="90" t="s">
        <v>227</v>
      </c>
      <c r="I44" s="90" t="s">
        <v>227</v>
      </c>
      <c r="J44" s="93"/>
      <c r="K44" s="93"/>
      <c r="L44" s="93"/>
      <c r="M44" s="90">
        <v>3</v>
      </c>
      <c r="N44" s="90">
        <v>1</v>
      </c>
      <c r="O44" s="90">
        <v>597</v>
      </c>
      <c r="P44" s="90">
        <v>6368</v>
      </c>
      <c r="Q44" s="90">
        <v>3600</v>
      </c>
      <c r="R44" s="90">
        <v>205</v>
      </c>
      <c r="S44" s="90" t="s">
        <v>227</v>
      </c>
      <c r="T44" s="90">
        <v>1095</v>
      </c>
      <c r="U44" s="90">
        <v>0</v>
      </c>
      <c r="V44" s="90">
        <v>0</v>
      </c>
      <c r="W44" s="90">
        <v>0</v>
      </c>
      <c r="X44" s="90">
        <v>0</v>
      </c>
      <c r="Y44" s="90">
        <v>2400</v>
      </c>
      <c r="Z44" s="90">
        <v>492584</v>
      </c>
      <c r="AA44" s="90">
        <v>8030</v>
      </c>
      <c r="AB44" s="90">
        <v>0</v>
      </c>
      <c r="AC44" s="90">
        <v>0</v>
      </c>
      <c r="AD44" s="90">
        <v>5</v>
      </c>
      <c r="AE44" s="90">
        <v>14</v>
      </c>
      <c r="AF44" s="90">
        <v>62</v>
      </c>
      <c r="AG44" s="90">
        <v>4</v>
      </c>
      <c r="AH44" s="90">
        <v>44</v>
      </c>
      <c r="AI44" s="90">
        <v>1</v>
      </c>
      <c r="AJ44" s="90" t="s">
        <v>227</v>
      </c>
      <c r="AK44" s="90" t="s">
        <v>227</v>
      </c>
      <c r="AL44" s="90" t="s">
        <v>166</v>
      </c>
      <c r="AM44" s="90">
        <v>14</v>
      </c>
      <c r="AN44" s="90">
        <v>476</v>
      </c>
      <c r="AO44" s="90">
        <v>23</v>
      </c>
      <c r="AP44" s="91">
        <v>83</v>
      </c>
    </row>
    <row r="45" spans="1:42" s="94" customFormat="1" ht="15" customHeight="1" x14ac:dyDescent="0.25">
      <c r="A45" s="184" t="s">
        <v>242</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8"/>
    </row>
    <row r="46" spans="1:42" s="92" customFormat="1" x14ac:dyDescent="0.25">
      <c r="A46" s="183" t="s">
        <v>226</v>
      </c>
      <c r="B46" s="90">
        <v>32</v>
      </c>
      <c r="C46" s="90">
        <v>2</v>
      </c>
      <c r="D46" s="90" t="s">
        <v>227</v>
      </c>
      <c r="E46" s="90">
        <v>22</v>
      </c>
      <c r="F46" s="90" t="s">
        <v>227</v>
      </c>
      <c r="G46" s="90" t="s">
        <v>227</v>
      </c>
      <c r="H46" s="90">
        <v>184.84</v>
      </c>
      <c r="I46" s="90">
        <v>44495.19</v>
      </c>
      <c r="J46" s="90"/>
      <c r="K46" s="90"/>
      <c r="L46" s="90"/>
      <c r="M46" s="90">
        <v>3</v>
      </c>
      <c r="N46" s="90">
        <v>1</v>
      </c>
      <c r="O46" s="90">
        <v>601</v>
      </c>
      <c r="P46" s="90">
        <v>1990</v>
      </c>
      <c r="Q46" s="90">
        <v>720</v>
      </c>
      <c r="R46" s="90" t="s">
        <v>227</v>
      </c>
      <c r="S46" s="90" t="s">
        <v>227</v>
      </c>
      <c r="T46" s="90">
        <v>3541</v>
      </c>
      <c r="U46" s="90">
        <v>0</v>
      </c>
      <c r="V46" s="90">
        <v>0</v>
      </c>
      <c r="W46" s="90">
        <v>0</v>
      </c>
      <c r="X46" s="90">
        <v>0</v>
      </c>
      <c r="Y46" s="90">
        <v>1200</v>
      </c>
      <c r="Z46" s="90">
        <v>1056498</v>
      </c>
      <c r="AA46" s="90">
        <v>7300</v>
      </c>
      <c r="AB46" s="90">
        <v>0</v>
      </c>
      <c r="AC46" s="90">
        <v>0</v>
      </c>
      <c r="AD46" s="90">
        <v>10</v>
      </c>
      <c r="AE46" s="90">
        <v>7</v>
      </c>
      <c r="AF46" s="90">
        <v>201</v>
      </c>
      <c r="AG46" s="90" t="s">
        <v>227</v>
      </c>
      <c r="AH46" s="90">
        <v>48</v>
      </c>
      <c r="AI46" s="90">
        <v>1</v>
      </c>
      <c r="AJ46" s="90" t="s">
        <v>253</v>
      </c>
      <c r="AK46" s="90" t="s">
        <v>166</v>
      </c>
      <c r="AL46" s="90" t="s">
        <v>227</v>
      </c>
      <c r="AM46" s="90">
        <v>434</v>
      </c>
      <c r="AN46" s="90">
        <v>606</v>
      </c>
      <c r="AO46" s="90" t="s">
        <v>227</v>
      </c>
      <c r="AP46" s="91" t="s">
        <v>227</v>
      </c>
    </row>
    <row r="47" spans="1:42" s="92" customFormat="1" x14ac:dyDescent="0.25">
      <c r="A47" s="183" t="s">
        <v>229</v>
      </c>
      <c r="B47" s="90">
        <v>33</v>
      </c>
      <c r="C47" s="90">
        <v>4</v>
      </c>
      <c r="D47" s="90">
        <v>9259</v>
      </c>
      <c r="E47" s="90">
        <v>22</v>
      </c>
      <c r="F47" s="90" t="s">
        <v>227</v>
      </c>
      <c r="G47" s="90" t="s">
        <v>227</v>
      </c>
      <c r="H47" s="90">
        <v>185</v>
      </c>
      <c r="I47" s="90">
        <v>44495</v>
      </c>
      <c r="J47" s="90"/>
      <c r="K47" s="90"/>
      <c r="L47" s="90"/>
      <c r="M47" s="90">
        <v>3</v>
      </c>
      <c r="N47" s="90">
        <v>1</v>
      </c>
      <c r="O47" s="90">
        <v>823</v>
      </c>
      <c r="P47" s="90">
        <v>2269</v>
      </c>
      <c r="Q47" s="90">
        <v>720</v>
      </c>
      <c r="R47" s="90" t="s">
        <v>227</v>
      </c>
      <c r="S47" s="90" t="s">
        <v>227</v>
      </c>
      <c r="T47" s="90">
        <v>3170</v>
      </c>
      <c r="U47" s="90">
        <v>0</v>
      </c>
      <c r="V47" s="90">
        <v>0</v>
      </c>
      <c r="W47" s="90">
        <v>3</v>
      </c>
      <c r="X47" s="90">
        <v>36</v>
      </c>
      <c r="Y47" s="90">
        <v>1200</v>
      </c>
      <c r="Z47" s="90">
        <v>1129826</v>
      </c>
      <c r="AA47" s="90">
        <v>7300</v>
      </c>
      <c r="AB47" s="90">
        <v>0</v>
      </c>
      <c r="AC47" s="90">
        <v>0</v>
      </c>
      <c r="AD47" s="90">
        <v>9</v>
      </c>
      <c r="AE47" s="90">
        <v>59</v>
      </c>
      <c r="AF47" s="90">
        <v>196</v>
      </c>
      <c r="AG47" s="90" t="s">
        <v>227</v>
      </c>
      <c r="AH47" s="90">
        <v>52</v>
      </c>
      <c r="AI47" s="90">
        <v>1</v>
      </c>
      <c r="AJ47" s="90" t="s">
        <v>253</v>
      </c>
      <c r="AK47" s="90" t="s">
        <v>166</v>
      </c>
      <c r="AL47" s="90" t="s">
        <v>227</v>
      </c>
      <c r="AM47" s="90">
        <v>500</v>
      </c>
      <c r="AN47" s="90">
        <v>561</v>
      </c>
      <c r="AO47" s="90" t="s">
        <v>227</v>
      </c>
      <c r="AP47" s="91" t="s">
        <v>227</v>
      </c>
    </row>
    <row r="48" spans="1:42" s="92" customFormat="1" x14ac:dyDescent="0.25">
      <c r="A48" s="183" t="s">
        <v>231</v>
      </c>
      <c r="B48" s="90">
        <v>23</v>
      </c>
      <c r="C48" s="90">
        <v>4</v>
      </c>
      <c r="D48" s="90">
        <v>8245</v>
      </c>
      <c r="E48" s="90">
        <v>22</v>
      </c>
      <c r="F48" s="90" t="s">
        <v>227</v>
      </c>
      <c r="G48" s="90" t="s">
        <v>227</v>
      </c>
      <c r="H48" s="90">
        <v>2201</v>
      </c>
      <c r="I48" s="90">
        <v>7185</v>
      </c>
      <c r="J48" s="90"/>
      <c r="K48" s="90"/>
      <c r="L48" s="90"/>
      <c r="M48" s="90">
        <v>3</v>
      </c>
      <c r="N48" s="90">
        <v>1</v>
      </c>
      <c r="O48" s="90">
        <v>823</v>
      </c>
      <c r="P48" s="90">
        <v>2269</v>
      </c>
      <c r="Q48" s="90">
        <v>720</v>
      </c>
      <c r="R48" s="90" t="s">
        <v>227</v>
      </c>
      <c r="S48" s="90" t="s">
        <v>227</v>
      </c>
      <c r="T48" s="90">
        <v>3478</v>
      </c>
      <c r="U48" s="90">
        <v>0</v>
      </c>
      <c r="V48" s="90">
        <v>0</v>
      </c>
      <c r="W48" s="90">
        <v>3</v>
      </c>
      <c r="X48" s="90">
        <v>12</v>
      </c>
      <c r="Y48" s="90">
        <v>1200</v>
      </c>
      <c r="Z48" s="90">
        <v>966687</v>
      </c>
      <c r="AA48" s="90">
        <v>7300</v>
      </c>
      <c r="AB48" s="90">
        <v>0</v>
      </c>
      <c r="AC48" s="90">
        <v>0</v>
      </c>
      <c r="AD48" s="90">
        <v>8</v>
      </c>
      <c r="AE48" s="90">
        <v>56</v>
      </c>
      <c r="AF48" s="90">
        <v>275</v>
      </c>
      <c r="AG48" s="90" t="s">
        <v>227</v>
      </c>
      <c r="AH48" s="90">
        <v>52</v>
      </c>
      <c r="AI48" s="90">
        <v>1</v>
      </c>
      <c r="AJ48" s="90" t="s">
        <v>253</v>
      </c>
      <c r="AK48" s="90" t="s">
        <v>166</v>
      </c>
      <c r="AL48" s="90" t="s">
        <v>227</v>
      </c>
      <c r="AM48" s="90">
        <v>394</v>
      </c>
      <c r="AN48" s="90">
        <v>501</v>
      </c>
      <c r="AO48" s="90" t="s">
        <v>227</v>
      </c>
      <c r="AP48" s="91" t="s">
        <v>227</v>
      </c>
    </row>
    <row r="49" spans="1:42" s="92" customFormat="1" x14ac:dyDescent="0.25">
      <c r="A49" s="183" t="s">
        <v>232</v>
      </c>
      <c r="B49" s="90">
        <v>25</v>
      </c>
      <c r="C49" s="90">
        <v>4</v>
      </c>
      <c r="D49" s="90">
        <v>5463</v>
      </c>
      <c r="E49" s="90">
        <v>22</v>
      </c>
      <c r="F49" s="90">
        <v>13</v>
      </c>
      <c r="G49" s="90">
        <v>0</v>
      </c>
      <c r="H49" s="90" t="s">
        <v>227</v>
      </c>
      <c r="I49" s="90" t="s">
        <v>227</v>
      </c>
      <c r="J49" s="90"/>
      <c r="K49" s="90"/>
      <c r="L49" s="90"/>
      <c r="M49" s="90">
        <v>3</v>
      </c>
      <c r="N49" s="90">
        <v>1</v>
      </c>
      <c r="O49" s="90">
        <v>806</v>
      </c>
      <c r="P49" s="90">
        <v>3374</v>
      </c>
      <c r="Q49" s="90">
        <v>2400</v>
      </c>
      <c r="R49" s="90">
        <v>163</v>
      </c>
      <c r="S49" s="90" t="s">
        <v>227</v>
      </c>
      <c r="T49" s="90">
        <v>5096</v>
      </c>
      <c r="U49" s="90">
        <v>1</v>
      </c>
      <c r="V49" s="90">
        <v>2</v>
      </c>
      <c r="W49" s="90">
        <v>0</v>
      </c>
      <c r="X49" s="90">
        <v>0</v>
      </c>
      <c r="Y49" s="90">
        <v>1200</v>
      </c>
      <c r="Z49" s="90">
        <v>726002</v>
      </c>
      <c r="AA49" s="90">
        <v>6240</v>
      </c>
      <c r="AB49" s="90">
        <v>4</v>
      </c>
      <c r="AC49" s="90">
        <v>26</v>
      </c>
      <c r="AD49" s="90">
        <v>4</v>
      </c>
      <c r="AE49" s="90">
        <v>9</v>
      </c>
      <c r="AF49" s="90">
        <v>150</v>
      </c>
      <c r="AG49" s="90">
        <v>2</v>
      </c>
      <c r="AH49" s="90">
        <v>55</v>
      </c>
      <c r="AI49" s="90">
        <v>1</v>
      </c>
      <c r="AJ49" s="90" t="s">
        <v>227</v>
      </c>
      <c r="AK49" s="90" t="s">
        <v>227</v>
      </c>
      <c r="AL49" s="90" t="s">
        <v>153</v>
      </c>
      <c r="AM49" s="90">
        <v>405</v>
      </c>
      <c r="AN49" s="90">
        <v>269</v>
      </c>
      <c r="AO49" s="90">
        <f>270/5.4</f>
        <v>50</v>
      </c>
      <c r="AP49" s="91">
        <f>185/5.4</f>
        <v>34.25925925925926</v>
      </c>
    </row>
    <row r="50" spans="1:42" s="92" customFormat="1" x14ac:dyDescent="0.25">
      <c r="A50" s="183" t="s">
        <v>234</v>
      </c>
      <c r="B50" s="90">
        <v>25</v>
      </c>
      <c r="C50" s="90">
        <v>5</v>
      </c>
      <c r="D50" s="90">
        <v>5893</v>
      </c>
      <c r="E50" s="90">
        <v>22</v>
      </c>
      <c r="F50" s="90">
        <v>13</v>
      </c>
      <c r="G50" s="90">
        <v>0</v>
      </c>
      <c r="H50" s="90" t="s">
        <v>227</v>
      </c>
      <c r="I50" s="90" t="s">
        <v>227</v>
      </c>
      <c r="J50" s="90"/>
      <c r="K50" s="90"/>
      <c r="L50" s="90"/>
      <c r="M50" s="90">
        <v>4</v>
      </c>
      <c r="N50" s="90">
        <v>1</v>
      </c>
      <c r="O50" s="90">
        <v>872</v>
      </c>
      <c r="P50" s="90">
        <v>4192</v>
      </c>
      <c r="Q50" s="90">
        <v>6000</v>
      </c>
      <c r="R50" s="90">
        <v>184</v>
      </c>
      <c r="S50" s="90" t="s">
        <v>227</v>
      </c>
      <c r="T50" s="90">
        <v>5772</v>
      </c>
      <c r="U50" s="90">
        <v>3</v>
      </c>
      <c r="V50" s="90">
        <v>12</v>
      </c>
      <c r="W50" s="90">
        <v>0</v>
      </c>
      <c r="X50" s="90">
        <v>0</v>
      </c>
      <c r="Y50" s="90">
        <v>1200</v>
      </c>
      <c r="Z50" s="90">
        <v>1034472</v>
      </c>
      <c r="AA50" s="90">
        <v>6630</v>
      </c>
      <c r="AB50" s="90">
        <v>2</v>
      </c>
      <c r="AC50" s="90">
        <v>12</v>
      </c>
      <c r="AD50" s="90">
        <v>12</v>
      </c>
      <c r="AE50" s="90">
        <v>31</v>
      </c>
      <c r="AF50" s="90">
        <v>97</v>
      </c>
      <c r="AG50" s="90">
        <v>2</v>
      </c>
      <c r="AH50" s="90">
        <v>62</v>
      </c>
      <c r="AI50" s="90">
        <v>1</v>
      </c>
      <c r="AJ50" s="90" t="s">
        <v>227</v>
      </c>
      <c r="AK50" s="90" t="s">
        <v>227</v>
      </c>
      <c r="AL50" s="90" t="s">
        <v>157</v>
      </c>
      <c r="AM50" s="90">
        <v>332</v>
      </c>
      <c r="AN50" s="90">
        <v>367</v>
      </c>
      <c r="AO50" s="90">
        <v>50</v>
      </c>
      <c r="AP50" s="91">
        <v>34.25</v>
      </c>
    </row>
    <row r="51" spans="1:42" ht="30" x14ac:dyDescent="0.25">
      <c r="A51" s="179" t="s">
        <v>254</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2"/>
    </row>
    <row r="52" spans="1:42" s="92" customFormat="1" x14ac:dyDescent="0.25">
      <c r="A52" s="185" t="s">
        <v>226</v>
      </c>
      <c r="B52" s="95">
        <v>44</v>
      </c>
      <c r="C52" s="95">
        <v>34</v>
      </c>
      <c r="D52" s="95">
        <v>29640</v>
      </c>
      <c r="E52" s="95">
        <v>192</v>
      </c>
      <c r="F52" s="95" t="s">
        <v>227</v>
      </c>
      <c r="G52" s="95" t="s">
        <v>227</v>
      </c>
      <c r="H52" s="95" t="s">
        <v>227</v>
      </c>
      <c r="I52" s="95">
        <v>630066</v>
      </c>
      <c r="J52" s="95">
        <v>55</v>
      </c>
      <c r="K52" s="95">
        <v>92</v>
      </c>
      <c r="L52" s="95">
        <v>38</v>
      </c>
      <c r="M52" s="95">
        <v>18</v>
      </c>
      <c r="N52" s="95">
        <v>29</v>
      </c>
      <c r="O52" s="95">
        <v>4459</v>
      </c>
      <c r="P52" s="95">
        <v>9697</v>
      </c>
      <c r="Q52" s="95">
        <v>10800</v>
      </c>
      <c r="R52" s="95" t="s">
        <v>227</v>
      </c>
      <c r="S52" s="95" t="s">
        <v>227</v>
      </c>
      <c r="T52" s="95">
        <v>6205</v>
      </c>
      <c r="U52" s="95">
        <v>0</v>
      </c>
      <c r="V52" s="95">
        <v>0</v>
      </c>
      <c r="W52" s="95">
        <v>1</v>
      </c>
      <c r="X52" s="95">
        <v>2</v>
      </c>
      <c r="Y52" s="95">
        <v>10800</v>
      </c>
      <c r="Z52" s="95">
        <v>6811498</v>
      </c>
      <c r="AA52" s="95">
        <v>6752</v>
      </c>
      <c r="AB52" s="95">
        <v>0</v>
      </c>
      <c r="AC52" s="95">
        <v>0</v>
      </c>
      <c r="AD52" s="95">
        <v>2</v>
      </c>
      <c r="AE52" s="95">
        <v>12</v>
      </c>
      <c r="AF52" s="95">
        <v>4573</v>
      </c>
      <c r="AG52" s="95" t="s">
        <v>227</v>
      </c>
      <c r="AH52" s="95">
        <v>823</v>
      </c>
      <c r="AI52" s="95">
        <v>4</v>
      </c>
      <c r="AJ52" s="95" t="s">
        <v>166</v>
      </c>
      <c r="AK52" s="95" t="s">
        <v>233</v>
      </c>
      <c r="AL52" s="95" t="s">
        <v>227</v>
      </c>
      <c r="AM52" s="95">
        <v>2894</v>
      </c>
      <c r="AN52" s="95">
        <v>1748</v>
      </c>
      <c r="AO52" s="96" t="s">
        <v>227</v>
      </c>
      <c r="AP52" s="97" t="s">
        <v>227</v>
      </c>
    </row>
    <row r="53" spans="1:42" s="92" customFormat="1" x14ac:dyDescent="0.25">
      <c r="A53" s="185" t="s">
        <v>229</v>
      </c>
      <c r="B53" s="95">
        <v>45</v>
      </c>
      <c r="C53" s="95">
        <v>34</v>
      </c>
      <c r="D53" s="95">
        <v>30740</v>
      </c>
      <c r="E53" s="95">
        <v>192</v>
      </c>
      <c r="F53" s="95" t="s">
        <v>227</v>
      </c>
      <c r="G53" s="95" t="s">
        <v>227</v>
      </c>
      <c r="H53" s="95" t="s">
        <v>227</v>
      </c>
      <c r="I53" s="95">
        <v>687232</v>
      </c>
      <c r="J53" s="95">
        <v>63</v>
      </c>
      <c r="K53" s="95">
        <v>57</v>
      </c>
      <c r="L53" s="95">
        <v>38</v>
      </c>
      <c r="M53" s="95">
        <v>20</v>
      </c>
      <c r="N53" s="95">
        <v>29</v>
      </c>
      <c r="O53" s="95">
        <v>4825</v>
      </c>
      <c r="P53" s="95">
        <v>10172</v>
      </c>
      <c r="Q53" s="95">
        <v>10800</v>
      </c>
      <c r="R53" s="95" t="s">
        <v>227</v>
      </c>
      <c r="S53" s="95" t="s">
        <v>227</v>
      </c>
      <c r="T53" s="95">
        <v>6222</v>
      </c>
      <c r="U53" s="95">
        <v>0</v>
      </c>
      <c r="V53" s="95">
        <v>0</v>
      </c>
      <c r="W53" s="95">
        <v>2</v>
      </c>
      <c r="X53" s="95">
        <v>1</v>
      </c>
      <c r="Y53" s="95">
        <v>10800</v>
      </c>
      <c r="Z53" s="95">
        <v>7093063</v>
      </c>
      <c r="AA53" s="95">
        <v>6954</v>
      </c>
      <c r="AB53" s="95">
        <v>0</v>
      </c>
      <c r="AC53" s="95">
        <v>0</v>
      </c>
      <c r="AD53" s="95">
        <v>1</v>
      </c>
      <c r="AE53" s="95">
        <v>4.4000000000000004</v>
      </c>
      <c r="AF53" s="95">
        <v>4510</v>
      </c>
      <c r="AG53" s="95" t="s">
        <v>227</v>
      </c>
      <c r="AH53" s="95">
        <v>833</v>
      </c>
      <c r="AI53" s="95">
        <v>5</v>
      </c>
      <c r="AJ53" s="95" t="s">
        <v>251</v>
      </c>
      <c r="AK53" s="95" t="s">
        <v>241</v>
      </c>
      <c r="AL53" s="95" t="s">
        <v>227</v>
      </c>
      <c r="AM53" s="95">
        <v>2809</v>
      </c>
      <c r="AN53" s="95">
        <v>1860</v>
      </c>
      <c r="AO53" s="96" t="s">
        <v>227</v>
      </c>
      <c r="AP53" s="97" t="s">
        <v>227</v>
      </c>
    </row>
    <row r="54" spans="1:42" s="92" customFormat="1" x14ac:dyDescent="0.25">
      <c r="A54" s="185" t="s">
        <v>231</v>
      </c>
      <c r="B54" s="95">
        <v>45</v>
      </c>
      <c r="C54" s="95">
        <v>34</v>
      </c>
      <c r="D54" s="95">
        <v>31017</v>
      </c>
      <c r="E54" s="95">
        <v>212</v>
      </c>
      <c r="F54" s="95" t="s">
        <v>227</v>
      </c>
      <c r="G54" s="95" t="s">
        <v>227</v>
      </c>
      <c r="H54" s="95" t="s">
        <v>227</v>
      </c>
      <c r="I54" s="95">
        <v>697077</v>
      </c>
      <c r="J54" s="95">
        <v>59</v>
      </c>
      <c r="K54" s="95">
        <v>86</v>
      </c>
      <c r="L54" s="95">
        <v>38</v>
      </c>
      <c r="M54" s="95">
        <v>21</v>
      </c>
      <c r="N54" s="95">
        <v>29</v>
      </c>
      <c r="O54" s="95">
        <v>4946</v>
      </c>
      <c r="P54" s="95">
        <v>10261</v>
      </c>
      <c r="Q54" s="95">
        <v>10800</v>
      </c>
      <c r="R54" s="95" t="s">
        <v>227</v>
      </c>
      <c r="S54" s="95" t="s">
        <v>227</v>
      </c>
      <c r="T54" s="95">
        <v>6205</v>
      </c>
      <c r="U54" s="95">
        <v>0</v>
      </c>
      <c r="V54" s="95">
        <v>0</v>
      </c>
      <c r="W54" s="95">
        <v>0</v>
      </c>
      <c r="X54" s="95">
        <v>0</v>
      </c>
      <c r="Y54" s="95">
        <v>10800</v>
      </c>
      <c r="Z54" s="95">
        <v>7631203</v>
      </c>
      <c r="AA54" s="95">
        <v>6935</v>
      </c>
      <c r="AB54" s="95">
        <v>0</v>
      </c>
      <c r="AC54" s="95">
        <v>0</v>
      </c>
      <c r="AD54" s="95">
        <v>3</v>
      </c>
      <c r="AE54" s="95">
        <v>8</v>
      </c>
      <c r="AF54" s="95">
        <v>4501</v>
      </c>
      <c r="AG54" s="95" t="s">
        <v>227</v>
      </c>
      <c r="AH54" s="95">
        <v>789</v>
      </c>
      <c r="AI54" s="95">
        <v>5</v>
      </c>
      <c r="AJ54" s="95" t="s">
        <v>251</v>
      </c>
      <c r="AK54" s="95" t="s">
        <v>153</v>
      </c>
      <c r="AL54" s="95" t="s">
        <v>227</v>
      </c>
      <c r="AM54" s="95">
        <v>2952</v>
      </c>
      <c r="AN54" s="95">
        <v>2032</v>
      </c>
      <c r="AO54" s="96" t="s">
        <v>227</v>
      </c>
      <c r="AP54" s="97" t="s">
        <v>227</v>
      </c>
    </row>
    <row r="55" spans="1:42" s="92" customFormat="1" x14ac:dyDescent="0.25">
      <c r="A55" s="185" t="s">
        <v>232</v>
      </c>
      <c r="B55" s="95">
        <v>48</v>
      </c>
      <c r="C55" s="95">
        <v>39</v>
      </c>
      <c r="D55" s="95">
        <v>31410</v>
      </c>
      <c r="E55" s="95">
        <v>212</v>
      </c>
      <c r="F55" s="95">
        <v>39</v>
      </c>
      <c r="G55" s="95">
        <v>4</v>
      </c>
      <c r="H55" s="95" t="s">
        <v>227</v>
      </c>
      <c r="I55" s="95" t="s">
        <v>227</v>
      </c>
      <c r="J55" s="95">
        <v>66</v>
      </c>
      <c r="K55" s="95">
        <v>79</v>
      </c>
      <c r="L55" s="95">
        <v>38</v>
      </c>
      <c r="M55" s="95">
        <v>21</v>
      </c>
      <c r="N55" s="95">
        <v>29</v>
      </c>
      <c r="O55" s="95">
        <v>5011</v>
      </c>
      <c r="P55" s="95">
        <v>10386</v>
      </c>
      <c r="Q55" s="95">
        <v>10800</v>
      </c>
      <c r="R55" s="95">
        <v>11675</v>
      </c>
      <c r="S55" s="95" t="s">
        <v>227</v>
      </c>
      <c r="T55" s="95">
        <v>6205</v>
      </c>
      <c r="U55" s="95">
        <v>0</v>
      </c>
      <c r="V55" s="95">
        <v>0</v>
      </c>
      <c r="W55" s="95">
        <v>1</v>
      </c>
      <c r="X55" s="95">
        <v>272</v>
      </c>
      <c r="Y55" s="95">
        <v>10800</v>
      </c>
      <c r="Z55" s="95">
        <v>8250127</v>
      </c>
      <c r="AA55" s="95">
        <v>6935</v>
      </c>
      <c r="AB55" s="95">
        <v>0</v>
      </c>
      <c r="AC55" s="95">
        <v>0</v>
      </c>
      <c r="AD55" s="95">
        <v>4</v>
      </c>
      <c r="AE55" s="95">
        <v>10</v>
      </c>
      <c r="AF55" s="95">
        <v>4473</v>
      </c>
      <c r="AG55" s="95">
        <v>20</v>
      </c>
      <c r="AH55" s="95">
        <v>738</v>
      </c>
      <c r="AI55" s="95">
        <v>6</v>
      </c>
      <c r="AJ55" s="95" t="s">
        <v>227</v>
      </c>
      <c r="AK55" s="95" t="s">
        <v>227</v>
      </c>
      <c r="AL55" s="95" t="s">
        <v>233</v>
      </c>
      <c r="AM55" s="95">
        <v>1743</v>
      </c>
      <c r="AN55" s="95">
        <v>2073</v>
      </c>
      <c r="AO55" s="96">
        <v>123</v>
      </c>
      <c r="AP55" s="97">
        <f>26+51+8</f>
        <v>85</v>
      </c>
    </row>
    <row r="56" spans="1:42" s="92" customFormat="1" x14ac:dyDescent="0.25">
      <c r="A56" s="185" t="s">
        <v>234</v>
      </c>
      <c r="B56" s="95">
        <v>48</v>
      </c>
      <c r="C56" s="95">
        <v>40</v>
      </c>
      <c r="D56" s="95">
        <v>31378</v>
      </c>
      <c r="E56" s="95">
        <v>222</v>
      </c>
      <c r="F56" s="95">
        <v>45</v>
      </c>
      <c r="G56" s="95">
        <v>4</v>
      </c>
      <c r="H56" s="95" t="s">
        <v>227</v>
      </c>
      <c r="I56" s="95" t="s">
        <v>227</v>
      </c>
      <c r="J56" s="95">
        <v>66</v>
      </c>
      <c r="K56" s="95">
        <v>76</v>
      </c>
      <c r="L56" s="95">
        <v>40</v>
      </c>
      <c r="M56" s="95">
        <v>21</v>
      </c>
      <c r="N56" s="95">
        <v>28</v>
      </c>
      <c r="O56" s="95">
        <v>4909</v>
      </c>
      <c r="P56" s="95">
        <v>9717</v>
      </c>
      <c r="Q56" s="95">
        <v>12800</v>
      </c>
      <c r="R56" s="95">
        <v>13906</v>
      </c>
      <c r="S56" s="95" t="s">
        <v>227</v>
      </c>
      <c r="T56" s="95">
        <v>6205</v>
      </c>
      <c r="U56" s="95">
        <v>0</v>
      </c>
      <c r="V56" s="95">
        <v>0</v>
      </c>
      <c r="W56" s="95">
        <v>3</v>
      </c>
      <c r="X56" s="95">
        <v>3</v>
      </c>
      <c r="Y56" s="95">
        <v>10800</v>
      </c>
      <c r="Z56" s="95">
        <v>8248271</v>
      </c>
      <c r="AA56" s="95">
        <v>6935</v>
      </c>
      <c r="AB56" s="95">
        <v>0</v>
      </c>
      <c r="AC56" s="95">
        <v>0</v>
      </c>
      <c r="AD56" s="95">
        <v>17</v>
      </c>
      <c r="AE56" s="95">
        <v>29</v>
      </c>
      <c r="AF56" s="95">
        <v>4464</v>
      </c>
      <c r="AG56" s="95">
        <v>20</v>
      </c>
      <c r="AH56" s="95">
        <v>767</v>
      </c>
      <c r="AI56" s="95">
        <v>6</v>
      </c>
      <c r="AJ56" s="95" t="s">
        <v>227</v>
      </c>
      <c r="AK56" s="95" t="s">
        <v>227</v>
      </c>
      <c r="AL56" s="95" t="s">
        <v>153</v>
      </c>
      <c r="AM56" s="95">
        <v>1476</v>
      </c>
      <c r="AN56" s="95">
        <v>2535</v>
      </c>
      <c r="AO56" s="96">
        <v>123</v>
      </c>
      <c r="AP56" s="97">
        <v>85</v>
      </c>
    </row>
    <row r="57" spans="1:42" s="94" customFormat="1" ht="15" customHeight="1" x14ac:dyDescent="0.25">
      <c r="A57" s="184" t="s">
        <v>142</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8"/>
    </row>
    <row r="58" spans="1:42" s="92" customFormat="1" x14ac:dyDescent="0.25">
      <c r="A58" s="185" t="s">
        <v>226</v>
      </c>
      <c r="B58" s="95">
        <f>40+7</f>
        <v>47</v>
      </c>
      <c r="C58" s="95">
        <v>16</v>
      </c>
      <c r="D58" s="95" t="s">
        <v>227</v>
      </c>
      <c r="E58" s="95">
        <v>44</v>
      </c>
      <c r="F58" s="95" t="s">
        <v>227</v>
      </c>
      <c r="G58" s="95" t="s">
        <v>227</v>
      </c>
      <c r="H58" s="95" t="s">
        <v>227</v>
      </c>
      <c r="I58" s="95">
        <v>259311</v>
      </c>
      <c r="J58" s="95"/>
      <c r="K58" s="95"/>
      <c r="L58" s="95"/>
      <c r="M58" s="95">
        <v>10</v>
      </c>
      <c r="N58" s="95">
        <v>22</v>
      </c>
      <c r="O58" s="95">
        <v>2037</v>
      </c>
      <c r="P58" s="95">
        <v>5380</v>
      </c>
      <c r="Q58" s="95">
        <v>3600</v>
      </c>
      <c r="R58" s="95" t="s">
        <v>227</v>
      </c>
      <c r="S58" s="95" t="s">
        <v>227</v>
      </c>
      <c r="T58" s="95">
        <v>6205</v>
      </c>
      <c r="U58" s="95">
        <v>0</v>
      </c>
      <c r="V58" s="95">
        <v>0</v>
      </c>
      <c r="W58" s="95">
        <v>1</v>
      </c>
      <c r="X58" s="95">
        <v>1</v>
      </c>
      <c r="Y58" s="95">
        <v>3600</v>
      </c>
      <c r="Z58" s="95">
        <v>3969540</v>
      </c>
      <c r="AA58" s="95">
        <v>6752</v>
      </c>
      <c r="AB58" s="95">
        <v>0</v>
      </c>
      <c r="AC58" s="95">
        <v>0</v>
      </c>
      <c r="AD58" s="95">
        <v>3</v>
      </c>
      <c r="AE58" s="95">
        <v>10</v>
      </c>
      <c r="AF58" s="95">
        <v>430</v>
      </c>
      <c r="AG58" s="95" t="s">
        <v>227</v>
      </c>
      <c r="AH58" s="95">
        <f>208+5</f>
        <v>213</v>
      </c>
      <c r="AI58" s="95">
        <v>1</v>
      </c>
      <c r="AJ58" s="95" t="s">
        <v>164</v>
      </c>
      <c r="AK58" s="95" t="s">
        <v>239</v>
      </c>
      <c r="AL58" s="95" t="s">
        <v>227</v>
      </c>
      <c r="AM58" s="95">
        <v>1836</v>
      </c>
      <c r="AN58" s="95">
        <v>1761</v>
      </c>
      <c r="AO58" s="96" t="s">
        <v>227</v>
      </c>
      <c r="AP58" s="97" t="s">
        <v>227</v>
      </c>
    </row>
    <row r="59" spans="1:42" s="92" customFormat="1" x14ac:dyDescent="0.25">
      <c r="A59" s="185" t="s">
        <v>229</v>
      </c>
      <c r="B59" s="95">
        <v>49</v>
      </c>
      <c r="C59" s="95">
        <v>16</v>
      </c>
      <c r="D59" s="95">
        <v>50288</v>
      </c>
      <c r="E59" s="95">
        <v>44</v>
      </c>
      <c r="F59" s="95" t="s">
        <v>227</v>
      </c>
      <c r="G59" s="95" t="s">
        <v>227</v>
      </c>
      <c r="H59" s="95" t="s">
        <v>227</v>
      </c>
      <c r="I59" s="95">
        <v>266085</v>
      </c>
      <c r="J59" s="95"/>
      <c r="K59" s="95"/>
      <c r="L59" s="95"/>
      <c r="M59" s="95">
        <v>10</v>
      </c>
      <c r="N59" s="95">
        <v>22</v>
      </c>
      <c r="O59" s="95">
        <v>2037</v>
      </c>
      <c r="P59" s="95">
        <v>5380</v>
      </c>
      <c r="Q59" s="95">
        <v>3600</v>
      </c>
      <c r="R59" s="95" t="s">
        <v>227</v>
      </c>
      <c r="S59" s="95" t="s">
        <v>227</v>
      </c>
      <c r="T59" s="95">
        <v>6222</v>
      </c>
      <c r="U59" s="95">
        <v>0</v>
      </c>
      <c r="V59" s="95">
        <v>0</v>
      </c>
      <c r="W59" s="95">
        <v>0</v>
      </c>
      <c r="X59" s="95">
        <v>0</v>
      </c>
      <c r="Y59" s="95">
        <v>3600</v>
      </c>
      <c r="Z59" s="95">
        <v>3965923</v>
      </c>
      <c r="AA59" s="95">
        <v>6954</v>
      </c>
      <c r="AB59" s="95">
        <v>0</v>
      </c>
      <c r="AC59" s="95">
        <v>0</v>
      </c>
      <c r="AD59" s="95">
        <v>2</v>
      </c>
      <c r="AE59" s="95">
        <v>7.7</v>
      </c>
      <c r="AF59" s="95">
        <v>436</v>
      </c>
      <c r="AG59" s="95" t="s">
        <v>227</v>
      </c>
      <c r="AH59" s="95">
        <v>208</v>
      </c>
      <c r="AI59" s="95">
        <v>1</v>
      </c>
      <c r="AJ59" s="95" t="s">
        <v>164</v>
      </c>
      <c r="AK59" s="95" t="s">
        <v>168</v>
      </c>
      <c r="AL59" s="95" t="s">
        <v>227</v>
      </c>
      <c r="AM59" s="95">
        <v>1751</v>
      </c>
      <c r="AN59" s="95">
        <v>1795</v>
      </c>
      <c r="AO59" s="96" t="s">
        <v>227</v>
      </c>
      <c r="AP59" s="97" t="s">
        <v>227</v>
      </c>
    </row>
    <row r="60" spans="1:42" s="92" customFormat="1" x14ac:dyDescent="0.25">
      <c r="A60" s="185" t="s">
        <v>231</v>
      </c>
      <c r="B60" s="95">
        <v>55</v>
      </c>
      <c r="C60" s="95">
        <v>20</v>
      </c>
      <c r="D60" s="95">
        <v>50433</v>
      </c>
      <c r="E60" s="95">
        <v>50</v>
      </c>
      <c r="F60" s="95" t="s">
        <v>227</v>
      </c>
      <c r="G60" s="95" t="s">
        <v>227</v>
      </c>
      <c r="H60" s="95" t="s">
        <v>227</v>
      </c>
      <c r="I60" s="95">
        <v>286977</v>
      </c>
      <c r="J60" s="95"/>
      <c r="K60" s="95"/>
      <c r="L60" s="95"/>
      <c r="M60" s="95">
        <v>11</v>
      </c>
      <c r="N60" s="95">
        <v>31</v>
      </c>
      <c r="O60" s="95">
        <v>2451</v>
      </c>
      <c r="P60" s="95">
        <v>6732</v>
      </c>
      <c r="Q60" s="95">
        <v>3600</v>
      </c>
      <c r="R60" s="95" t="s">
        <v>227</v>
      </c>
      <c r="S60" s="95" t="s">
        <v>227</v>
      </c>
      <c r="T60" s="95">
        <v>6023</v>
      </c>
      <c r="U60" s="95">
        <v>0</v>
      </c>
      <c r="V60" s="95">
        <v>0</v>
      </c>
      <c r="W60" s="95">
        <v>0</v>
      </c>
      <c r="X60" s="95">
        <v>0</v>
      </c>
      <c r="Y60" s="95">
        <v>3600</v>
      </c>
      <c r="Z60" s="95">
        <v>3852309</v>
      </c>
      <c r="AA60" s="95">
        <v>6753</v>
      </c>
      <c r="AB60" s="95">
        <v>0</v>
      </c>
      <c r="AC60" s="95">
        <v>0</v>
      </c>
      <c r="AD60" s="95">
        <v>2</v>
      </c>
      <c r="AE60" s="95">
        <v>13</v>
      </c>
      <c r="AF60" s="95">
        <v>438</v>
      </c>
      <c r="AG60" s="95" t="s">
        <v>227</v>
      </c>
      <c r="AH60" s="95">
        <v>295</v>
      </c>
      <c r="AI60" s="95">
        <v>3</v>
      </c>
      <c r="AJ60" s="95" t="s">
        <v>164</v>
      </c>
      <c r="AK60" s="95" t="s">
        <v>168</v>
      </c>
      <c r="AL60" s="95" t="s">
        <v>227</v>
      </c>
      <c r="AM60" s="95">
        <v>1880</v>
      </c>
      <c r="AN60" s="95">
        <v>1797</v>
      </c>
      <c r="AO60" s="96" t="s">
        <v>227</v>
      </c>
      <c r="AP60" s="97" t="s">
        <v>227</v>
      </c>
    </row>
    <row r="61" spans="1:42" s="92" customFormat="1" x14ac:dyDescent="0.25">
      <c r="A61" s="185" t="s">
        <v>232</v>
      </c>
      <c r="B61" s="95">
        <v>55</v>
      </c>
      <c r="C61" s="95">
        <v>20</v>
      </c>
      <c r="D61" s="95">
        <v>54783</v>
      </c>
      <c r="E61" s="95">
        <v>50</v>
      </c>
      <c r="F61" s="95">
        <v>37</v>
      </c>
      <c r="G61" s="95">
        <v>0</v>
      </c>
      <c r="H61" s="95" t="s">
        <v>227</v>
      </c>
      <c r="I61" s="95" t="s">
        <v>227</v>
      </c>
      <c r="J61" s="95"/>
      <c r="K61" s="95"/>
      <c r="L61" s="95"/>
      <c r="M61" s="95">
        <v>12</v>
      </c>
      <c r="N61" s="95">
        <v>32</v>
      </c>
      <c r="O61" s="95">
        <v>3364</v>
      </c>
      <c r="P61" s="95">
        <v>6691</v>
      </c>
      <c r="Q61" s="95">
        <v>3600</v>
      </c>
      <c r="R61" s="95">
        <v>3436</v>
      </c>
      <c r="S61" s="95" t="s">
        <v>227</v>
      </c>
      <c r="T61" s="95">
        <v>6023</v>
      </c>
      <c r="U61" s="95">
        <v>0</v>
      </c>
      <c r="V61" s="95">
        <v>0</v>
      </c>
      <c r="W61" s="95">
        <v>1</v>
      </c>
      <c r="X61" s="95">
        <v>5</v>
      </c>
      <c r="Y61" s="95">
        <v>3600</v>
      </c>
      <c r="Z61" s="95">
        <v>3967831</v>
      </c>
      <c r="AA61" s="95">
        <v>6753</v>
      </c>
      <c r="AB61" s="95">
        <v>0</v>
      </c>
      <c r="AC61" s="95">
        <v>0</v>
      </c>
      <c r="AD61" s="95">
        <v>2</v>
      </c>
      <c r="AE61" s="95">
        <v>7</v>
      </c>
      <c r="AF61" s="95">
        <v>252</v>
      </c>
      <c r="AG61" s="95">
        <v>10</v>
      </c>
      <c r="AH61" s="95">
        <v>269</v>
      </c>
      <c r="AI61" s="95">
        <v>3</v>
      </c>
      <c r="AJ61" s="95" t="s">
        <v>227</v>
      </c>
      <c r="AK61" s="95" t="s">
        <v>227</v>
      </c>
      <c r="AL61" s="95" t="s">
        <v>164</v>
      </c>
      <c r="AM61" s="95">
        <v>2079</v>
      </c>
      <c r="AN61" s="95">
        <v>1550</v>
      </c>
      <c r="AO61" s="96">
        <v>72</v>
      </c>
      <c r="AP61" s="97">
        <f>5+18+8</f>
        <v>31</v>
      </c>
    </row>
    <row r="62" spans="1:42" s="92" customFormat="1" ht="15.75" thickBot="1" x14ac:dyDescent="0.3">
      <c r="A62" s="186" t="s">
        <v>234</v>
      </c>
      <c r="B62" s="187">
        <v>55</v>
      </c>
      <c r="C62" s="187">
        <v>20</v>
      </c>
      <c r="D62" s="187">
        <v>58230</v>
      </c>
      <c r="E62" s="187">
        <v>50</v>
      </c>
      <c r="F62" s="187">
        <v>45</v>
      </c>
      <c r="G62" s="187">
        <v>0</v>
      </c>
      <c r="H62" s="187" t="s">
        <v>227</v>
      </c>
      <c r="I62" s="187" t="s">
        <v>227</v>
      </c>
      <c r="J62" s="187"/>
      <c r="K62" s="187"/>
      <c r="L62" s="187"/>
      <c r="M62" s="187">
        <v>12</v>
      </c>
      <c r="N62" s="187">
        <v>32</v>
      </c>
      <c r="O62" s="187">
        <v>3350</v>
      </c>
      <c r="P62" s="187">
        <v>6680</v>
      </c>
      <c r="Q62" s="187">
        <v>3600</v>
      </c>
      <c r="R62" s="187">
        <v>3436</v>
      </c>
      <c r="S62" s="187" t="s">
        <v>227</v>
      </c>
      <c r="T62" s="187">
        <v>6023</v>
      </c>
      <c r="U62" s="187">
        <v>0</v>
      </c>
      <c r="V62" s="187">
        <v>0</v>
      </c>
      <c r="W62" s="187">
        <v>0</v>
      </c>
      <c r="X62" s="187">
        <v>0</v>
      </c>
      <c r="Y62" s="187">
        <v>3600</v>
      </c>
      <c r="Z62" s="187">
        <v>4069537</v>
      </c>
      <c r="AA62" s="187">
        <v>6753</v>
      </c>
      <c r="AB62" s="187">
        <v>0</v>
      </c>
      <c r="AC62" s="187">
        <v>0</v>
      </c>
      <c r="AD62" s="187">
        <v>8</v>
      </c>
      <c r="AE62" s="187">
        <v>8</v>
      </c>
      <c r="AF62" s="187">
        <v>272</v>
      </c>
      <c r="AG62" s="187">
        <v>10</v>
      </c>
      <c r="AH62" s="187">
        <v>302</v>
      </c>
      <c r="AI62" s="187">
        <v>3</v>
      </c>
      <c r="AJ62" s="187" t="s">
        <v>227</v>
      </c>
      <c r="AK62" s="187" t="s">
        <v>227</v>
      </c>
      <c r="AL62" s="187" t="s">
        <v>168</v>
      </c>
      <c r="AM62" s="187">
        <v>1575</v>
      </c>
      <c r="AN62" s="187">
        <v>1789</v>
      </c>
      <c r="AO62" s="188">
        <v>72</v>
      </c>
      <c r="AP62" s="189">
        <v>31</v>
      </c>
    </row>
    <row r="63" spans="1:42" ht="15.75" thickTop="1" x14ac:dyDescent="0.25"/>
  </sheetData>
  <mergeCells count="1">
    <mergeCell ref="A1:D1"/>
  </mergeCells>
  <pageMargins left="0.7" right="0.7" top="0.75" bottom="0.75" header="0.3" footer="0.3"/>
  <pageSetup paperSize="9" scale="1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0"/>
  <sheetViews>
    <sheetView zoomScale="86" zoomScaleNormal="86" workbookViewId="0">
      <pane xSplit="1" topLeftCell="B1" activePane="topRight" state="frozen"/>
      <selection activeCell="F26" sqref="F26"/>
      <selection pane="topRight" activeCell="J33" sqref="J33"/>
    </sheetView>
  </sheetViews>
  <sheetFormatPr defaultRowHeight="15" x14ac:dyDescent="0.25"/>
  <cols>
    <col min="1" max="1" width="26.42578125" customWidth="1"/>
    <col min="2" max="6" width="12.7109375" customWidth="1"/>
    <col min="7" max="7" width="4.7109375" customWidth="1"/>
    <col min="8" max="12" width="12.7109375" customWidth="1"/>
    <col min="13" max="13" width="4.7109375" customWidth="1"/>
    <col min="14" max="18" width="12.7109375" customWidth="1"/>
    <col min="19" max="19" width="4.7109375" customWidth="1"/>
    <col min="20" max="24" width="12.7109375" customWidth="1"/>
    <col min="25" max="25" width="19.5703125" customWidth="1"/>
    <col min="26" max="26" width="11" customWidth="1"/>
    <col min="27" max="27" width="10.85546875" customWidth="1"/>
    <col min="28" max="28" width="13.5703125" customWidth="1"/>
  </cols>
  <sheetData>
    <row r="1" spans="1:36" ht="30" customHeight="1" thickBot="1" x14ac:dyDescent="0.3">
      <c r="A1" s="203" t="s">
        <v>255</v>
      </c>
      <c r="B1" s="203"/>
      <c r="C1" s="203"/>
      <c r="D1" s="203"/>
      <c r="E1" s="203"/>
      <c r="F1" s="203"/>
    </row>
    <row r="2" spans="1:36" s="99" customFormat="1" ht="45.75" customHeight="1" thickTop="1" x14ac:dyDescent="0.25">
      <c r="A2" s="286" t="s">
        <v>256</v>
      </c>
      <c r="B2" s="288" t="s">
        <v>257</v>
      </c>
      <c r="C2" s="284"/>
      <c r="D2" s="284"/>
      <c r="E2" s="284"/>
      <c r="F2" s="285"/>
      <c r="G2" s="98"/>
      <c r="H2" s="284" t="s">
        <v>285</v>
      </c>
      <c r="I2" s="284"/>
      <c r="J2" s="284"/>
      <c r="K2" s="284"/>
      <c r="L2" s="285"/>
      <c r="M2" s="98"/>
      <c r="N2" s="284" t="s">
        <v>286</v>
      </c>
      <c r="O2" s="284"/>
      <c r="P2" s="284"/>
      <c r="Q2" s="284"/>
      <c r="R2" s="285"/>
      <c r="S2" s="98"/>
      <c r="T2" s="284" t="s">
        <v>258</v>
      </c>
      <c r="U2" s="284"/>
      <c r="V2" s="284"/>
      <c r="W2" s="284"/>
      <c r="X2" s="285"/>
      <c r="Z2" s="100"/>
      <c r="AA2" s="100"/>
      <c r="AB2" s="100"/>
      <c r="AC2" s="100"/>
      <c r="AD2" s="100"/>
      <c r="AE2" s="100"/>
      <c r="AF2" s="100"/>
      <c r="AG2" s="100"/>
      <c r="AH2" s="100"/>
      <c r="AI2" s="100"/>
      <c r="AJ2" s="100"/>
    </row>
    <row r="3" spans="1:36" s="99" customFormat="1" ht="26.25" customHeight="1" thickBot="1" x14ac:dyDescent="0.3">
      <c r="A3" s="287"/>
      <c r="B3" s="101" t="s">
        <v>226</v>
      </c>
      <c r="C3" s="101" t="s">
        <v>229</v>
      </c>
      <c r="D3" s="101" t="s">
        <v>231</v>
      </c>
      <c r="E3" s="101" t="s">
        <v>232</v>
      </c>
      <c r="F3" s="102" t="s">
        <v>234</v>
      </c>
      <c r="G3" s="101"/>
      <c r="H3" s="101" t="s">
        <v>226</v>
      </c>
      <c r="I3" s="101" t="s">
        <v>229</v>
      </c>
      <c r="J3" s="101" t="s">
        <v>231</v>
      </c>
      <c r="K3" s="101" t="s">
        <v>232</v>
      </c>
      <c r="L3" s="102" t="s">
        <v>234</v>
      </c>
      <c r="M3" s="101"/>
      <c r="N3" s="101" t="s">
        <v>226</v>
      </c>
      <c r="O3" s="101" t="s">
        <v>229</v>
      </c>
      <c r="P3" s="101" t="s">
        <v>231</v>
      </c>
      <c r="Q3" s="101" t="s">
        <v>232</v>
      </c>
      <c r="R3" s="102" t="s">
        <v>234</v>
      </c>
      <c r="S3" s="101"/>
      <c r="T3" s="101" t="s">
        <v>226</v>
      </c>
      <c r="U3" s="101" t="s">
        <v>229</v>
      </c>
      <c r="V3" s="101" t="s">
        <v>231</v>
      </c>
      <c r="W3" s="101" t="s">
        <v>232</v>
      </c>
      <c r="X3" s="102" t="s">
        <v>234</v>
      </c>
      <c r="Z3" s="100"/>
      <c r="AA3" s="100"/>
      <c r="AB3" s="100"/>
      <c r="AC3" s="100"/>
      <c r="AD3" s="100"/>
      <c r="AE3" s="100"/>
      <c r="AF3" s="100"/>
      <c r="AG3" s="100"/>
      <c r="AH3" s="100"/>
      <c r="AI3" s="100"/>
      <c r="AJ3" s="100"/>
    </row>
    <row r="4" spans="1:36" ht="16.5" customHeight="1" thickTop="1" x14ac:dyDescent="0.25">
      <c r="A4" s="166" t="s">
        <v>259</v>
      </c>
      <c r="B4" s="103"/>
      <c r="C4" s="104"/>
      <c r="D4" s="104"/>
      <c r="E4" s="104"/>
      <c r="F4" s="105"/>
      <c r="G4" s="106"/>
      <c r="H4" s="106"/>
      <c r="I4" s="106"/>
      <c r="J4" s="106"/>
      <c r="K4" s="106"/>
      <c r="L4" s="107"/>
      <c r="M4" s="108"/>
      <c r="N4" s="109"/>
      <c r="O4" s="109"/>
      <c r="P4" s="109"/>
      <c r="Q4" s="109"/>
      <c r="R4" s="110"/>
      <c r="S4" s="111"/>
      <c r="T4" s="112"/>
      <c r="U4" s="112"/>
      <c r="V4" s="112"/>
      <c r="W4" s="112"/>
      <c r="X4" s="113"/>
    </row>
    <row r="5" spans="1:36" ht="15" customHeight="1" x14ac:dyDescent="0.25">
      <c r="A5" s="167" t="s">
        <v>260</v>
      </c>
      <c r="B5" s="114">
        <v>15800845</v>
      </c>
      <c r="C5" s="115">
        <v>16516320</v>
      </c>
      <c r="D5" s="115">
        <v>16843522</v>
      </c>
      <c r="E5" s="115">
        <v>17053880</v>
      </c>
      <c r="F5" s="116">
        <v>16948987</v>
      </c>
      <c r="G5" s="117"/>
      <c r="H5" s="117">
        <v>21865858</v>
      </c>
      <c r="I5" s="117">
        <v>21422580</v>
      </c>
      <c r="J5" s="117">
        <v>22701919</v>
      </c>
      <c r="K5" s="117">
        <v>23228916</v>
      </c>
      <c r="L5" s="118">
        <v>23718158</v>
      </c>
      <c r="M5" s="119"/>
      <c r="N5" s="119">
        <v>8185872</v>
      </c>
      <c r="O5" s="119">
        <v>9140418</v>
      </c>
      <c r="P5" s="119">
        <v>9900200</v>
      </c>
      <c r="Q5" s="119">
        <v>9843341</v>
      </c>
      <c r="R5" s="120">
        <v>9790211</v>
      </c>
      <c r="S5" s="121"/>
      <c r="T5" s="121">
        <v>24322578</v>
      </c>
      <c r="U5" s="121">
        <v>23906033</v>
      </c>
      <c r="V5" s="121">
        <v>24897885</v>
      </c>
      <c r="W5" s="121">
        <v>25181242</v>
      </c>
      <c r="X5" s="122">
        <v>25556077</v>
      </c>
    </row>
    <row r="6" spans="1:36" ht="24" customHeight="1" x14ac:dyDescent="0.25">
      <c r="A6" s="167" t="s">
        <v>261</v>
      </c>
      <c r="B6" s="114">
        <v>4287681</v>
      </c>
      <c r="C6" s="115">
        <v>4483094</v>
      </c>
      <c r="D6" s="115">
        <v>4523183</v>
      </c>
      <c r="E6" s="115">
        <v>4791148</v>
      </c>
      <c r="F6" s="116">
        <v>5064879</v>
      </c>
      <c r="G6" s="117"/>
      <c r="H6" s="117">
        <v>6287710</v>
      </c>
      <c r="I6" s="117">
        <v>6784203</v>
      </c>
      <c r="J6" s="117">
        <v>7098743</v>
      </c>
      <c r="K6" s="117">
        <v>7753622</v>
      </c>
      <c r="L6" s="118">
        <v>8373155</v>
      </c>
      <c r="M6" s="119"/>
      <c r="N6" s="119">
        <v>3265581</v>
      </c>
      <c r="O6" s="119">
        <v>3492160</v>
      </c>
      <c r="P6" s="119">
        <v>3763958</v>
      </c>
      <c r="Q6" s="119">
        <v>4118239</v>
      </c>
      <c r="R6" s="120">
        <v>4194083</v>
      </c>
      <c r="S6" s="121"/>
      <c r="T6" s="121">
        <v>11492078</v>
      </c>
      <c r="U6" s="121">
        <v>11913942</v>
      </c>
      <c r="V6" s="121">
        <v>12556842</v>
      </c>
      <c r="W6" s="121">
        <v>13096560</v>
      </c>
      <c r="X6" s="122">
        <v>13300765</v>
      </c>
    </row>
    <row r="7" spans="1:36" ht="15" customHeight="1" x14ac:dyDescent="0.25">
      <c r="A7" s="167" t="s">
        <v>262</v>
      </c>
      <c r="B7" s="114">
        <v>159248</v>
      </c>
      <c r="C7" s="115">
        <v>182720</v>
      </c>
      <c r="D7" s="115">
        <v>212366</v>
      </c>
      <c r="E7" s="115">
        <v>221420</v>
      </c>
      <c r="F7" s="116">
        <v>247230</v>
      </c>
      <c r="G7" s="117"/>
      <c r="H7" s="117">
        <v>138307</v>
      </c>
      <c r="I7" s="117">
        <v>131523</v>
      </c>
      <c r="J7" s="117">
        <v>128741</v>
      </c>
      <c r="K7" s="117">
        <v>131008</v>
      </c>
      <c r="L7" s="118">
        <v>121968</v>
      </c>
      <c r="M7" s="119"/>
      <c r="N7" s="119">
        <v>3960</v>
      </c>
      <c r="O7" s="119">
        <v>5167</v>
      </c>
      <c r="P7" s="119">
        <v>6914</v>
      </c>
      <c r="Q7" s="119">
        <v>6692</v>
      </c>
      <c r="R7" s="120">
        <v>11236</v>
      </c>
      <c r="S7" s="121"/>
      <c r="T7" s="121">
        <v>408546</v>
      </c>
      <c r="U7" s="121">
        <v>417197</v>
      </c>
      <c r="V7" s="121">
        <v>394158</v>
      </c>
      <c r="W7" s="121">
        <v>398440</v>
      </c>
      <c r="X7" s="122">
        <v>325086</v>
      </c>
    </row>
    <row r="8" spans="1:36" ht="15" customHeight="1" x14ac:dyDescent="0.25">
      <c r="A8" s="167" t="s">
        <v>263</v>
      </c>
      <c r="B8" s="114">
        <v>10029</v>
      </c>
      <c r="C8" s="115">
        <v>17646</v>
      </c>
      <c r="D8" s="115">
        <v>24349</v>
      </c>
      <c r="E8" s="115">
        <v>26866</v>
      </c>
      <c r="F8" s="116">
        <v>12669</v>
      </c>
      <c r="G8" s="117"/>
      <c r="H8" s="117">
        <v>36889</v>
      </c>
      <c r="I8" s="117">
        <v>38644</v>
      </c>
      <c r="J8" s="117">
        <v>51563</v>
      </c>
      <c r="K8" s="117">
        <v>76262</v>
      </c>
      <c r="L8" s="118">
        <v>100751</v>
      </c>
      <c r="M8" s="119"/>
      <c r="N8" s="119">
        <v>0</v>
      </c>
      <c r="O8" s="119"/>
      <c r="P8" s="119"/>
      <c r="Q8" s="119"/>
      <c r="R8" s="120"/>
      <c r="S8" s="121"/>
      <c r="T8" s="121">
        <v>71539</v>
      </c>
      <c r="U8" s="121">
        <v>83156</v>
      </c>
      <c r="V8" s="121">
        <v>91493</v>
      </c>
      <c r="W8" s="121">
        <v>56790</v>
      </c>
      <c r="X8" s="122">
        <v>28810</v>
      </c>
    </row>
    <row r="9" spans="1:36" ht="15" customHeight="1" x14ac:dyDescent="0.25">
      <c r="A9" s="167" t="s">
        <v>264</v>
      </c>
      <c r="B9" s="114"/>
      <c r="C9" s="115"/>
      <c r="D9" s="115"/>
      <c r="E9" s="115"/>
      <c r="F9" s="116"/>
      <c r="G9" s="117"/>
      <c r="H9" s="117"/>
      <c r="I9" s="117"/>
      <c r="J9" s="117"/>
      <c r="K9" s="117"/>
      <c r="L9" s="118"/>
      <c r="M9" s="119"/>
      <c r="N9" s="119"/>
      <c r="O9" s="119">
        <v>680927</v>
      </c>
      <c r="P9" s="119">
        <v>1018215</v>
      </c>
      <c r="Q9" s="119">
        <v>947981</v>
      </c>
      <c r="R9" s="120">
        <v>773214</v>
      </c>
      <c r="S9" s="121"/>
      <c r="T9" s="123"/>
      <c r="U9" s="123"/>
      <c r="V9" s="123"/>
      <c r="W9" s="123"/>
      <c r="X9" s="124"/>
    </row>
    <row r="10" spans="1:36" ht="15" customHeight="1" x14ac:dyDescent="0.25">
      <c r="A10" s="168" t="s">
        <v>265</v>
      </c>
      <c r="B10" s="125">
        <v>20257803</v>
      </c>
      <c r="C10" s="126">
        <v>21199780</v>
      </c>
      <c r="D10" s="126">
        <v>21603420</v>
      </c>
      <c r="E10" s="126">
        <v>22093314</v>
      </c>
      <c r="F10" s="127">
        <v>22273765</v>
      </c>
      <c r="G10" s="128"/>
      <c r="H10" s="128">
        <v>28328764</v>
      </c>
      <c r="I10" s="128">
        <v>28376950</v>
      </c>
      <c r="J10" s="128">
        <v>29980966</v>
      </c>
      <c r="K10" s="128">
        <v>31189808</v>
      </c>
      <c r="L10" s="129">
        <v>32314032</v>
      </c>
      <c r="M10" s="130"/>
      <c r="N10" s="130">
        <v>11455413</v>
      </c>
      <c r="O10" s="130">
        <v>13318672</v>
      </c>
      <c r="P10" s="130">
        <v>14689287</v>
      </c>
      <c r="Q10" s="130">
        <v>14916253</v>
      </c>
      <c r="R10" s="131">
        <v>14768744</v>
      </c>
      <c r="S10" s="121"/>
      <c r="T10" s="123">
        <v>36294741</v>
      </c>
      <c r="U10" s="123">
        <v>36320328</v>
      </c>
      <c r="V10" s="123">
        <v>37940378</v>
      </c>
      <c r="W10" s="123">
        <v>38733032</v>
      </c>
      <c r="X10" s="124">
        <v>39210738</v>
      </c>
    </row>
    <row r="11" spans="1:36" ht="15" customHeight="1" x14ac:dyDescent="0.25">
      <c r="A11" s="169" t="s">
        <v>266</v>
      </c>
      <c r="B11" s="125">
        <v>190402</v>
      </c>
      <c r="C11" s="126">
        <v>204296</v>
      </c>
      <c r="D11" s="126">
        <v>219570</v>
      </c>
      <c r="E11" s="126">
        <v>226125</v>
      </c>
      <c r="F11" s="127">
        <v>223402</v>
      </c>
      <c r="G11" s="128"/>
      <c r="H11" s="128">
        <v>206070</v>
      </c>
      <c r="I11" s="128">
        <v>207070</v>
      </c>
      <c r="J11" s="128">
        <v>217738</v>
      </c>
      <c r="K11" s="128">
        <v>225348</v>
      </c>
      <c r="L11" s="129">
        <v>294892</v>
      </c>
      <c r="M11" s="130"/>
      <c r="N11" s="130">
        <v>129066</v>
      </c>
      <c r="O11" s="130">
        <v>142079</v>
      </c>
      <c r="P11" s="130">
        <v>151331</v>
      </c>
      <c r="Q11" s="130">
        <v>149678</v>
      </c>
      <c r="R11" s="131">
        <v>141256</v>
      </c>
      <c r="S11" s="121"/>
      <c r="T11" s="123">
        <v>311147</v>
      </c>
      <c r="U11" s="123">
        <v>310936</v>
      </c>
      <c r="V11" s="123">
        <v>325576</v>
      </c>
      <c r="W11" s="123">
        <v>327356</v>
      </c>
      <c r="X11" s="124">
        <v>329492</v>
      </c>
    </row>
    <row r="12" spans="1:36" x14ac:dyDescent="0.25">
      <c r="A12" s="169" t="s">
        <v>267</v>
      </c>
      <c r="B12" s="125">
        <v>7229745</v>
      </c>
      <c r="C12" s="126">
        <v>7530644</v>
      </c>
      <c r="D12" s="126">
        <v>7974697</v>
      </c>
      <c r="E12" s="126">
        <v>8484659</v>
      </c>
      <c r="F12" s="127">
        <v>8294324</v>
      </c>
      <c r="G12" s="128"/>
      <c r="H12" s="128">
        <v>10788347</v>
      </c>
      <c r="I12" s="128">
        <v>10767847</v>
      </c>
      <c r="J12" s="128">
        <v>11606821</v>
      </c>
      <c r="K12" s="128">
        <v>12228487</v>
      </c>
      <c r="L12" s="129">
        <v>12451493</v>
      </c>
      <c r="M12" s="130"/>
      <c r="N12" s="130">
        <v>4854582</v>
      </c>
      <c r="O12" s="130">
        <v>5431274</v>
      </c>
      <c r="P12" s="130">
        <v>6284455</v>
      </c>
      <c r="Q12" s="130">
        <v>6678717</v>
      </c>
      <c r="R12" s="131">
        <v>6520239</v>
      </c>
      <c r="S12" s="121"/>
      <c r="T12" s="123">
        <v>16185326</v>
      </c>
      <c r="U12" s="123">
        <v>16247960</v>
      </c>
      <c r="V12" s="123">
        <v>16847134</v>
      </c>
      <c r="W12" s="123">
        <v>16955227</v>
      </c>
      <c r="X12" s="124">
        <v>16410119</v>
      </c>
    </row>
    <row r="13" spans="1:36" x14ac:dyDescent="0.25">
      <c r="A13" s="169" t="s">
        <v>268</v>
      </c>
      <c r="B13" s="114"/>
      <c r="C13" s="115"/>
      <c r="D13" s="115"/>
      <c r="E13" s="115"/>
      <c r="F13" s="116"/>
      <c r="G13" s="117"/>
      <c r="H13" s="117"/>
      <c r="I13" s="117"/>
      <c r="J13" s="117"/>
      <c r="K13" s="117"/>
      <c r="L13" s="118"/>
      <c r="M13" s="119"/>
      <c r="N13" s="119"/>
      <c r="O13" s="119"/>
      <c r="P13" s="119"/>
      <c r="Q13" s="119"/>
      <c r="R13" s="120"/>
      <c r="S13" s="121"/>
      <c r="T13" s="121"/>
      <c r="U13" s="121"/>
      <c r="V13" s="121"/>
      <c r="W13" s="121"/>
      <c r="X13" s="122"/>
    </row>
    <row r="14" spans="1:36" x14ac:dyDescent="0.25">
      <c r="A14" s="170" t="s">
        <v>10</v>
      </c>
      <c r="B14" s="114">
        <v>164</v>
      </c>
      <c r="C14" s="115">
        <v>166</v>
      </c>
      <c r="D14" s="115">
        <v>177</v>
      </c>
      <c r="E14" s="115">
        <v>195</v>
      </c>
      <c r="F14" s="116">
        <v>200.4</v>
      </c>
      <c r="G14" s="117"/>
      <c r="H14" s="117">
        <v>159</v>
      </c>
      <c r="I14" s="117">
        <v>174</v>
      </c>
      <c r="J14" s="117">
        <v>190</v>
      </c>
      <c r="K14" s="117">
        <v>204</v>
      </c>
      <c r="L14" s="118">
        <v>205</v>
      </c>
      <c r="M14" s="119"/>
      <c r="N14" s="119">
        <v>108</v>
      </c>
      <c r="O14" s="119">
        <v>139</v>
      </c>
      <c r="P14" s="119">
        <v>154</v>
      </c>
      <c r="Q14" s="119">
        <v>176</v>
      </c>
      <c r="R14" s="120">
        <v>184</v>
      </c>
      <c r="S14" s="121"/>
      <c r="T14" s="121">
        <v>223</v>
      </c>
      <c r="U14" s="121">
        <v>219</v>
      </c>
      <c r="V14" s="121">
        <v>234</v>
      </c>
      <c r="W14" s="121">
        <v>292</v>
      </c>
      <c r="X14" s="122">
        <v>305</v>
      </c>
    </row>
    <row r="15" spans="1:36" x14ac:dyDescent="0.25">
      <c r="A15" s="170" t="s">
        <v>11</v>
      </c>
      <c r="B15" s="114">
        <v>65</v>
      </c>
      <c r="C15" s="115">
        <v>73</v>
      </c>
      <c r="D15" s="115">
        <v>75</v>
      </c>
      <c r="E15" s="115">
        <v>86</v>
      </c>
      <c r="F15" s="116">
        <v>88.2</v>
      </c>
      <c r="G15" s="117"/>
      <c r="H15" s="117">
        <v>68</v>
      </c>
      <c r="I15" s="117">
        <v>75</v>
      </c>
      <c r="J15" s="117">
        <v>78</v>
      </c>
      <c r="K15" s="117">
        <v>87</v>
      </c>
      <c r="L15" s="118">
        <v>74</v>
      </c>
      <c r="M15" s="119"/>
      <c r="N15" s="119">
        <v>87</v>
      </c>
      <c r="O15" s="119">
        <v>92</v>
      </c>
      <c r="P15" s="119">
        <v>102</v>
      </c>
      <c r="Q15" s="119">
        <v>109</v>
      </c>
      <c r="R15" s="120">
        <v>121</v>
      </c>
      <c r="S15" s="121"/>
      <c r="T15" s="121">
        <v>110</v>
      </c>
      <c r="U15" s="121">
        <v>107</v>
      </c>
      <c r="V15" s="121">
        <v>100</v>
      </c>
      <c r="W15" s="121">
        <v>64</v>
      </c>
      <c r="X15" s="122">
        <v>73</v>
      </c>
    </row>
    <row r="16" spans="1:36" x14ac:dyDescent="0.25">
      <c r="A16" s="169" t="s">
        <v>269</v>
      </c>
      <c r="B16" s="125">
        <v>229</v>
      </c>
      <c r="C16" s="126">
        <v>239</v>
      </c>
      <c r="D16" s="126">
        <v>252</v>
      </c>
      <c r="E16" s="126">
        <v>281</v>
      </c>
      <c r="F16" s="127">
        <v>288.60000000000002</v>
      </c>
      <c r="G16" s="128"/>
      <c r="H16" s="128">
        <v>227</v>
      </c>
      <c r="I16" s="128">
        <v>249</v>
      </c>
      <c r="J16" s="128">
        <v>268</v>
      </c>
      <c r="K16" s="128">
        <v>291</v>
      </c>
      <c r="L16" s="129">
        <v>279</v>
      </c>
      <c r="M16" s="130"/>
      <c r="N16" s="130">
        <v>195</v>
      </c>
      <c r="O16" s="130">
        <v>231</v>
      </c>
      <c r="P16" s="130">
        <v>256</v>
      </c>
      <c r="Q16" s="130">
        <v>285</v>
      </c>
      <c r="R16" s="131">
        <v>305</v>
      </c>
      <c r="S16" s="121"/>
      <c r="T16" s="123">
        <v>333</v>
      </c>
      <c r="U16" s="123">
        <v>326</v>
      </c>
      <c r="V16" s="123">
        <v>334</v>
      </c>
      <c r="W16" s="123">
        <v>356</v>
      </c>
      <c r="X16" s="124">
        <v>378</v>
      </c>
    </row>
    <row r="17" spans="1:24" x14ac:dyDescent="0.25">
      <c r="A17" s="169" t="s">
        <v>270</v>
      </c>
      <c r="B17" s="114"/>
      <c r="C17" s="115"/>
      <c r="D17" s="115"/>
      <c r="E17" s="115"/>
      <c r="F17" s="116"/>
      <c r="G17" s="117"/>
      <c r="H17" s="117"/>
      <c r="I17" s="117"/>
      <c r="J17" s="117"/>
      <c r="K17" s="117"/>
      <c r="L17" s="118"/>
      <c r="M17" s="119"/>
      <c r="N17" s="119"/>
      <c r="O17" s="119"/>
      <c r="P17" s="119"/>
      <c r="Q17" s="119"/>
      <c r="R17" s="120"/>
      <c r="S17" s="121"/>
      <c r="T17" s="121"/>
      <c r="U17" s="121"/>
      <c r="V17" s="121"/>
      <c r="W17" s="121"/>
      <c r="X17" s="122"/>
    </row>
    <row r="18" spans="1:24" x14ac:dyDescent="0.25">
      <c r="A18" s="170" t="s">
        <v>10</v>
      </c>
      <c r="B18" s="114">
        <v>2011</v>
      </c>
      <c r="C18" s="115">
        <v>1960</v>
      </c>
      <c r="D18" s="115">
        <v>2059</v>
      </c>
      <c r="E18" s="115">
        <v>2059</v>
      </c>
      <c r="F18" s="116">
        <v>2073</v>
      </c>
      <c r="G18" s="117"/>
      <c r="H18" s="117">
        <v>1773</v>
      </c>
      <c r="I18" s="117">
        <v>1773</v>
      </c>
      <c r="J18" s="117">
        <v>1766.37</v>
      </c>
      <c r="K18" s="117">
        <v>1766</v>
      </c>
      <c r="L18" s="118">
        <v>1774</v>
      </c>
      <c r="M18" s="119"/>
      <c r="N18" s="119">
        <v>1280</v>
      </c>
      <c r="O18" s="119">
        <v>1280</v>
      </c>
      <c r="P18" s="119">
        <v>1280</v>
      </c>
      <c r="Q18" s="119">
        <v>1280</v>
      </c>
      <c r="R18" s="120">
        <v>1342</v>
      </c>
      <c r="S18" s="121"/>
      <c r="T18" s="121">
        <v>671</v>
      </c>
      <c r="U18" s="121">
        <v>671</v>
      </c>
      <c r="V18" s="121">
        <v>671</v>
      </c>
      <c r="W18" s="121">
        <v>699</v>
      </c>
      <c r="X18" s="122">
        <v>699</v>
      </c>
    </row>
    <row r="19" spans="1:24" x14ac:dyDescent="0.25">
      <c r="A19" s="170" t="s">
        <v>11</v>
      </c>
      <c r="B19" s="114">
        <v>689</v>
      </c>
      <c r="C19" s="115">
        <v>740</v>
      </c>
      <c r="D19" s="115">
        <v>641</v>
      </c>
      <c r="E19" s="115">
        <v>641</v>
      </c>
      <c r="F19" s="116">
        <v>627</v>
      </c>
      <c r="G19" s="117"/>
      <c r="H19" s="117">
        <v>682</v>
      </c>
      <c r="I19" s="117">
        <v>682</v>
      </c>
      <c r="J19" s="117">
        <v>690.63</v>
      </c>
      <c r="K19" s="117">
        <v>691</v>
      </c>
      <c r="L19" s="118">
        <v>691</v>
      </c>
      <c r="M19" s="119"/>
      <c r="N19" s="119">
        <v>825</v>
      </c>
      <c r="O19" s="119">
        <v>825</v>
      </c>
      <c r="P19" s="119">
        <v>825</v>
      </c>
      <c r="Q19" s="119">
        <v>825</v>
      </c>
      <c r="R19" s="120">
        <v>763</v>
      </c>
      <c r="S19" s="121"/>
      <c r="T19" s="121">
        <v>236</v>
      </c>
      <c r="U19" s="121">
        <v>236</v>
      </c>
      <c r="V19" s="121">
        <v>236</v>
      </c>
      <c r="W19" s="121">
        <v>208</v>
      </c>
      <c r="X19" s="122">
        <v>208</v>
      </c>
    </row>
    <row r="20" spans="1:24" x14ac:dyDescent="0.25">
      <c r="A20" s="169" t="s">
        <v>271</v>
      </c>
      <c r="B20" s="125">
        <v>2700</v>
      </c>
      <c r="C20" s="126">
        <v>2700</v>
      </c>
      <c r="D20" s="126">
        <v>2700</v>
      </c>
      <c r="E20" s="126">
        <v>2700</v>
      </c>
      <c r="F20" s="127">
        <v>2700</v>
      </c>
      <c r="G20" s="128"/>
      <c r="H20" s="128">
        <v>2455</v>
      </c>
      <c r="I20" s="128">
        <v>2455</v>
      </c>
      <c r="J20" s="128">
        <v>2457</v>
      </c>
      <c r="K20" s="128">
        <v>2457</v>
      </c>
      <c r="L20" s="129">
        <v>2465</v>
      </c>
      <c r="M20" s="130"/>
      <c r="N20" s="130">
        <v>2105</v>
      </c>
      <c r="O20" s="130">
        <v>2105</v>
      </c>
      <c r="P20" s="130">
        <v>2105</v>
      </c>
      <c r="Q20" s="130">
        <v>2105</v>
      </c>
      <c r="R20" s="131">
        <v>2105</v>
      </c>
      <c r="S20" s="121"/>
      <c r="T20" s="123">
        <v>907</v>
      </c>
      <c r="U20" s="123">
        <v>907</v>
      </c>
      <c r="V20" s="123">
        <v>907</v>
      </c>
      <c r="W20" s="123">
        <v>907</v>
      </c>
      <c r="X20" s="124">
        <v>907</v>
      </c>
    </row>
    <row r="21" spans="1:24" ht="24" x14ac:dyDescent="0.25">
      <c r="A21" s="169" t="s">
        <v>272</v>
      </c>
      <c r="B21" s="114"/>
      <c r="C21" s="115"/>
      <c r="D21" s="115"/>
      <c r="E21" s="115"/>
      <c r="F21" s="116"/>
      <c r="G21" s="117"/>
      <c r="H21" s="117"/>
      <c r="I21" s="117"/>
      <c r="J21" s="117"/>
      <c r="K21" s="117"/>
      <c r="L21" s="118"/>
      <c r="M21" s="119"/>
      <c r="N21" s="119"/>
      <c r="O21" s="119"/>
      <c r="P21" s="119"/>
      <c r="Q21" s="119"/>
      <c r="R21" s="120"/>
      <c r="S21" s="121"/>
      <c r="T21" s="121"/>
      <c r="U21" s="121"/>
      <c r="V21" s="121"/>
      <c r="W21" s="121"/>
      <c r="X21" s="122"/>
    </row>
    <row r="22" spans="1:24" x14ac:dyDescent="0.25">
      <c r="A22" s="170" t="s">
        <v>138</v>
      </c>
      <c r="B22" s="114" t="s">
        <v>227</v>
      </c>
      <c r="C22" s="115" t="s">
        <v>227</v>
      </c>
      <c r="D22" s="115" t="s">
        <v>227</v>
      </c>
      <c r="E22" s="115">
        <v>250549</v>
      </c>
      <c r="F22" s="116">
        <v>250000</v>
      </c>
      <c r="G22" s="117" t="s">
        <v>273</v>
      </c>
      <c r="H22" s="117" t="s">
        <v>227</v>
      </c>
      <c r="I22" s="117" t="s">
        <v>227</v>
      </c>
      <c r="J22" s="117" t="s">
        <v>227</v>
      </c>
      <c r="K22" s="117">
        <v>187845</v>
      </c>
      <c r="L22" s="118">
        <v>210318</v>
      </c>
      <c r="M22" s="119" t="s">
        <v>274</v>
      </c>
      <c r="N22" s="119" t="s">
        <v>227</v>
      </c>
      <c r="O22" s="119" t="s">
        <v>227</v>
      </c>
      <c r="P22" s="119" t="s">
        <v>227</v>
      </c>
      <c r="Q22" s="119">
        <v>4043.88</v>
      </c>
      <c r="R22" s="120">
        <v>39158.519999999997</v>
      </c>
      <c r="S22" s="121" t="s">
        <v>274</v>
      </c>
      <c r="T22" s="121" t="s">
        <v>227</v>
      </c>
      <c r="U22" s="121" t="s">
        <v>227</v>
      </c>
      <c r="V22" s="121" t="s">
        <v>227</v>
      </c>
      <c r="W22" s="121">
        <v>510721</v>
      </c>
      <c r="X22" s="122">
        <v>511565</v>
      </c>
    </row>
    <row r="23" spans="1:24" x14ac:dyDescent="0.25">
      <c r="A23" s="291" t="s">
        <v>275</v>
      </c>
      <c r="B23" s="292" t="s">
        <v>227</v>
      </c>
      <c r="C23" s="294" t="s">
        <v>227</v>
      </c>
      <c r="D23" s="294" t="s">
        <v>227</v>
      </c>
      <c r="E23" s="294">
        <v>223535</v>
      </c>
      <c r="F23" s="296">
        <v>280000</v>
      </c>
      <c r="G23" s="117" t="s">
        <v>276</v>
      </c>
      <c r="H23" s="117" t="s">
        <v>227</v>
      </c>
      <c r="I23" s="117" t="s">
        <v>227</v>
      </c>
      <c r="J23" s="117" t="s">
        <v>227</v>
      </c>
      <c r="K23" s="117">
        <v>133493</v>
      </c>
      <c r="L23" s="118">
        <v>133501</v>
      </c>
      <c r="M23" s="119" t="s">
        <v>273</v>
      </c>
      <c r="N23" s="119" t="s">
        <v>227</v>
      </c>
      <c r="O23" s="119" t="s">
        <v>227</v>
      </c>
      <c r="P23" s="119" t="s">
        <v>227</v>
      </c>
      <c r="Q23" s="119">
        <v>129346.29</v>
      </c>
      <c r="R23" s="120">
        <v>129346.29</v>
      </c>
      <c r="S23" s="298" t="s">
        <v>273</v>
      </c>
      <c r="T23" s="300" t="s">
        <v>227</v>
      </c>
      <c r="U23" s="300" t="s">
        <v>227</v>
      </c>
      <c r="V23" s="300" t="s">
        <v>227</v>
      </c>
      <c r="W23" s="300">
        <v>153963</v>
      </c>
      <c r="X23" s="289">
        <v>153963</v>
      </c>
    </row>
    <row r="24" spans="1:24" x14ac:dyDescent="0.25">
      <c r="A24" s="291"/>
      <c r="B24" s="293"/>
      <c r="C24" s="295"/>
      <c r="D24" s="295"/>
      <c r="E24" s="295"/>
      <c r="F24" s="297"/>
      <c r="G24" s="117" t="s">
        <v>277</v>
      </c>
      <c r="H24" s="117" t="s">
        <v>227</v>
      </c>
      <c r="I24" s="117" t="s">
        <v>227</v>
      </c>
      <c r="J24" s="117" t="s">
        <v>227</v>
      </c>
      <c r="K24" s="117">
        <v>34862</v>
      </c>
      <c r="L24" s="118">
        <v>0</v>
      </c>
      <c r="M24" s="119" t="s">
        <v>276</v>
      </c>
      <c r="N24" s="119" t="s">
        <v>227</v>
      </c>
      <c r="O24" s="119" t="s">
        <v>227</v>
      </c>
      <c r="P24" s="119" t="s">
        <v>227</v>
      </c>
      <c r="Q24" s="119">
        <v>68742.929999999993</v>
      </c>
      <c r="R24" s="120">
        <v>68742.929999999993</v>
      </c>
      <c r="S24" s="299"/>
      <c r="T24" s="301"/>
      <c r="U24" s="301"/>
      <c r="V24" s="301"/>
      <c r="W24" s="301"/>
      <c r="X24" s="290"/>
    </row>
    <row r="25" spans="1:24" ht="24" x14ac:dyDescent="0.25">
      <c r="A25" s="169" t="s">
        <v>278</v>
      </c>
      <c r="B25" s="114"/>
      <c r="C25" s="115"/>
      <c r="D25" s="115"/>
      <c r="E25" s="115"/>
      <c r="F25" s="116"/>
      <c r="G25" s="117"/>
      <c r="H25" s="117"/>
      <c r="I25" s="117"/>
      <c r="J25" s="117"/>
      <c r="K25" s="117"/>
      <c r="L25" s="118"/>
      <c r="M25" s="119"/>
      <c r="N25" s="119"/>
      <c r="O25" s="119"/>
      <c r="P25" s="119"/>
      <c r="Q25" s="119"/>
      <c r="R25" s="120"/>
      <c r="S25" s="121"/>
      <c r="T25" s="121"/>
      <c r="U25" s="121"/>
      <c r="V25" s="121"/>
      <c r="W25" s="121"/>
      <c r="X25" s="122"/>
    </row>
    <row r="26" spans="1:24" x14ac:dyDescent="0.25">
      <c r="A26" s="170" t="s">
        <v>138</v>
      </c>
      <c r="B26" s="114" t="s">
        <v>227</v>
      </c>
      <c r="C26" s="115" t="s">
        <v>227</v>
      </c>
      <c r="D26" s="115" t="s">
        <v>227</v>
      </c>
      <c r="E26" s="115">
        <v>114602</v>
      </c>
      <c r="F26" s="116">
        <v>115000</v>
      </c>
      <c r="G26" s="117" t="s">
        <v>273</v>
      </c>
      <c r="H26" s="117" t="s">
        <v>227</v>
      </c>
      <c r="I26" s="117" t="s">
        <v>227</v>
      </c>
      <c r="J26" s="117" t="s">
        <v>227</v>
      </c>
      <c r="K26" s="117">
        <v>115217</v>
      </c>
      <c r="L26" s="118">
        <v>137694</v>
      </c>
      <c r="M26" s="119" t="s">
        <v>274</v>
      </c>
      <c r="N26" s="119" t="s">
        <v>227</v>
      </c>
      <c r="O26" s="119" t="s">
        <v>227</v>
      </c>
      <c r="P26" s="119" t="s">
        <v>227</v>
      </c>
      <c r="Q26" s="119">
        <v>68775.13</v>
      </c>
      <c r="R26" s="120">
        <v>74642.94</v>
      </c>
      <c r="S26" s="121" t="s">
        <v>274</v>
      </c>
      <c r="T26" s="121" t="s">
        <v>227</v>
      </c>
      <c r="U26" s="121" t="s">
        <v>227</v>
      </c>
      <c r="V26" s="121" t="s">
        <v>227</v>
      </c>
      <c r="W26" s="121">
        <v>322687</v>
      </c>
      <c r="X26" s="122">
        <v>322687</v>
      </c>
    </row>
    <row r="27" spans="1:24" x14ac:dyDescent="0.25">
      <c r="A27" s="291" t="s">
        <v>275</v>
      </c>
      <c r="B27" s="292" t="s">
        <v>227</v>
      </c>
      <c r="C27" s="294" t="s">
        <v>227</v>
      </c>
      <c r="D27" s="294" t="s">
        <v>227</v>
      </c>
      <c r="E27" s="294">
        <v>66000</v>
      </c>
      <c r="F27" s="296">
        <v>95000</v>
      </c>
      <c r="G27" s="117" t="s">
        <v>276</v>
      </c>
      <c r="H27" s="117" t="s">
        <v>227</v>
      </c>
      <c r="I27" s="117" t="s">
        <v>227</v>
      </c>
      <c r="J27" s="117" t="s">
        <v>227</v>
      </c>
      <c r="K27" s="117">
        <v>74918</v>
      </c>
      <c r="L27" s="118">
        <v>71042</v>
      </c>
      <c r="M27" s="119" t="s">
        <v>273</v>
      </c>
      <c r="N27" s="119" t="s">
        <v>227</v>
      </c>
      <c r="O27" s="119" t="s">
        <v>227</v>
      </c>
      <c r="P27" s="119" t="s">
        <v>227</v>
      </c>
      <c r="Q27" s="119">
        <v>132192.22</v>
      </c>
      <c r="R27" s="120">
        <v>132192.22</v>
      </c>
      <c r="S27" s="298" t="s">
        <v>273</v>
      </c>
      <c r="T27" s="300" t="s">
        <v>227</v>
      </c>
      <c r="U27" s="300" t="s">
        <v>227</v>
      </c>
      <c r="V27" s="300" t="s">
        <v>227</v>
      </c>
      <c r="W27" s="300">
        <v>109600</v>
      </c>
      <c r="X27" s="289">
        <v>109601</v>
      </c>
    </row>
    <row r="28" spans="1:24" x14ac:dyDescent="0.25">
      <c r="A28" s="291"/>
      <c r="B28" s="293"/>
      <c r="C28" s="295"/>
      <c r="D28" s="295"/>
      <c r="E28" s="295"/>
      <c r="F28" s="297"/>
      <c r="G28" s="132" t="s">
        <v>277</v>
      </c>
      <c r="H28" s="117" t="s">
        <v>227</v>
      </c>
      <c r="I28" s="117" t="s">
        <v>227</v>
      </c>
      <c r="J28" s="117" t="s">
        <v>227</v>
      </c>
      <c r="K28" s="132">
        <v>15487</v>
      </c>
      <c r="L28" s="133">
        <v>0</v>
      </c>
      <c r="M28" s="134" t="s">
        <v>276</v>
      </c>
      <c r="N28" s="119" t="s">
        <v>227</v>
      </c>
      <c r="O28" s="119" t="s">
        <v>227</v>
      </c>
      <c r="P28" s="119" t="s">
        <v>227</v>
      </c>
      <c r="Q28" s="134">
        <v>83685.649999999994</v>
      </c>
      <c r="R28" s="135">
        <v>83685.649999999994</v>
      </c>
      <c r="S28" s="299"/>
      <c r="T28" s="301"/>
      <c r="U28" s="301"/>
      <c r="V28" s="301"/>
      <c r="W28" s="301"/>
      <c r="X28" s="290"/>
    </row>
    <row r="29" spans="1:24" ht="24.75" thickBot="1" x14ac:dyDescent="0.3">
      <c r="A29" s="171" t="s">
        <v>279</v>
      </c>
      <c r="B29" s="136" t="s">
        <v>227</v>
      </c>
      <c r="C29" s="137" t="s">
        <v>227</v>
      </c>
      <c r="D29" s="137" t="s">
        <v>227</v>
      </c>
      <c r="E29" s="137">
        <v>271613</v>
      </c>
      <c r="F29" s="138">
        <v>270000</v>
      </c>
      <c r="G29" s="139"/>
      <c r="H29" s="140" t="s">
        <v>227</v>
      </c>
      <c r="I29" s="140" t="s">
        <v>227</v>
      </c>
      <c r="J29" s="140" t="s">
        <v>227</v>
      </c>
      <c r="K29" s="140">
        <v>319612</v>
      </c>
      <c r="L29" s="141">
        <v>319612</v>
      </c>
      <c r="M29" s="142"/>
      <c r="N29" s="143" t="s">
        <v>227</v>
      </c>
      <c r="O29" s="143" t="s">
        <v>227</v>
      </c>
      <c r="P29" s="143" t="s">
        <v>227</v>
      </c>
      <c r="Q29" s="143">
        <v>263216.27</v>
      </c>
      <c r="R29" s="144">
        <v>263235.40000000002</v>
      </c>
      <c r="S29" s="145"/>
      <c r="T29" s="145" t="s">
        <v>227</v>
      </c>
      <c r="U29" s="145" t="s">
        <v>227</v>
      </c>
      <c r="V29" s="145" t="s">
        <v>227</v>
      </c>
      <c r="W29" s="145">
        <v>399837</v>
      </c>
      <c r="X29" s="146">
        <v>399837</v>
      </c>
    </row>
    <row r="30" spans="1:24" ht="15.75" thickTop="1" x14ac:dyDescent="0.25"/>
  </sheetData>
  <mergeCells count="30">
    <mergeCell ref="X27:X28"/>
    <mergeCell ref="A27:A28"/>
    <mergeCell ref="B27:B28"/>
    <mergeCell ref="C27:C28"/>
    <mergeCell ref="D27:D28"/>
    <mergeCell ref="E27:E28"/>
    <mergeCell ref="F27:F28"/>
    <mergeCell ref="S27:S28"/>
    <mergeCell ref="T27:T28"/>
    <mergeCell ref="U27:U28"/>
    <mergeCell ref="V27:V28"/>
    <mergeCell ref="W27:W28"/>
    <mergeCell ref="X23:X24"/>
    <mergeCell ref="A23:A24"/>
    <mergeCell ref="B23:B24"/>
    <mergeCell ref="C23:C24"/>
    <mergeCell ref="D23:D24"/>
    <mergeCell ref="E23:E24"/>
    <mergeCell ref="F23:F24"/>
    <mergeCell ref="S23:S24"/>
    <mergeCell ref="T23:T24"/>
    <mergeCell ref="U23:U24"/>
    <mergeCell ref="V23:V24"/>
    <mergeCell ref="W23:W24"/>
    <mergeCell ref="T2:X2"/>
    <mergeCell ref="A1:F1"/>
    <mergeCell ref="A2:A3"/>
    <mergeCell ref="B2:F2"/>
    <mergeCell ref="H2:L2"/>
    <mergeCell ref="N2:R2"/>
  </mergeCells>
  <pageMargins left="0.7" right="0.7" top="0.75" bottom="0.75" header="0.3" footer="0.3"/>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A 2.1 Service indicators</vt:lpstr>
      <vt:lpstr>A2.2 Quality statistics</vt:lpstr>
      <vt:lpstr>A2.3 Detailed facilities data</vt:lpstr>
      <vt:lpstr>A2.4 Operational statistics</vt:lpstr>
      <vt:lpstr>'A2.2 Quality statistics'!Print_Area</vt:lpstr>
      <vt:lpstr>Contents!Print_Area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2016-03-21T21:40:14Z</dcterms:created>
  <dcterms:modified xsi:type="dcterms:W3CDTF">2018-02-05T03:37:48Z</dcterms:modified>
</cp:coreProperties>
</file>