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deck\AppData\Roaming\iManage\Work\Recent\IRD23008007 - Airline Competition\"/>
    </mc:Choice>
  </mc:AlternateContent>
  <xr:revisionPtr revIDLastSave="0" documentId="13_ncr:1_{7A9C3D73-F6D5-46C4-BA15-D530F76A907D}" xr6:coauthVersionLast="47" xr6:coauthVersionMax="47" xr10:uidLastSave="{00000000-0000-0000-0000-000000000000}"/>
  <bookViews>
    <workbookView xWindow="-28920" yWindow="-120" windowWidth="29040" windowHeight="15840" activeTab="5" xr2:uid="{5A7F75E3-0A7F-4A4F-B59C-B29C019C45A3}"/>
  </bookViews>
  <sheets>
    <sheet name="Contents" sheetId="4" r:id="rId1"/>
    <sheet name="T1 - Pax" sheetId="5" r:id="rId2"/>
    <sheet name="T2 - Market Share" sheetId="6" r:id="rId3"/>
    <sheet name="T3 - Route count by Airline" sheetId="3" r:id="rId4"/>
    <sheet name="T4 - Route count by competition" sheetId="1" r:id="rId5"/>
    <sheet name="T5 - Pax by route competition" sheetId="2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U4" i="1" l="1"/>
  <c r="AT4" i="1"/>
  <c r="AS4" i="1"/>
  <c r="AR4" i="1"/>
  <c r="AU8" i="3"/>
  <c r="AT8" i="3"/>
  <c r="AS8" i="3"/>
  <c r="AR8" i="3"/>
  <c r="A7" i="4"/>
</calcChain>
</file>

<file path=xl/sharedStrings.xml><?xml version="1.0" encoding="utf-8"?>
<sst xmlns="http://schemas.openxmlformats.org/spreadsheetml/2006/main" count="85" uniqueCount="43">
  <si>
    <t>No. of airline groups</t>
  </si>
  <si>
    <t>Table 3 - Number of routes operated by airlines</t>
  </si>
  <si>
    <t>Airline</t>
  </si>
  <si>
    <t>Qantas</t>
  </si>
  <si>
    <t>Jetstar</t>
  </si>
  <si>
    <t>Virgin</t>
  </si>
  <si>
    <t>Rex</t>
  </si>
  <si>
    <t>Bonza</t>
  </si>
  <si>
    <t>ACCC Airline Monitoring - Supplementary data</t>
  </si>
  <si>
    <t>It is provided under the ACCC’s role of monitoring the Australian domestic air passenger transport services, and supports the regular charts contained within our Airline Competition in Australia reports.</t>
  </si>
  <si>
    <t xml:space="preserve">This supplementary data spreadsheet is based on data collected from four airline groups - Qantas Group, Virgin Australia, Rex and Bonza. </t>
  </si>
  <si>
    <t>The ACCC's airline monitoring role is in accordance with the direction issued by the Treasurer under the Competition and Consumer Act 2010 in November 2023.</t>
  </si>
  <si>
    <t>Table 1 - Passengers flown - by route category</t>
  </si>
  <si>
    <t>Route Category</t>
  </si>
  <si>
    <t>Table 2 - Market share by passengers flown - All routes and by route category</t>
  </si>
  <si>
    <t>TigerAir</t>
  </si>
  <si>
    <t>All routes</t>
  </si>
  <si>
    <t>Route category and airline</t>
  </si>
  <si>
    <t>Larger cities - Larger cities</t>
  </si>
  <si>
    <t>Larger cities - Regional</t>
  </si>
  <si>
    <t>Regional - Regional</t>
  </si>
  <si>
    <t>Inter and Intra-state breakdown</t>
  </si>
  <si>
    <t>Inter-state</t>
  </si>
  <si>
    <t>Intra-state</t>
  </si>
  <si>
    <t>Larger cities and regional breakdown</t>
  </si>
  <si>
    <t>Larger city</t>
  </si>
  <si>
    <t>Larger city - regional</t>
  </si>
  <si>
    <t>Regional</t>
  </si>
  <si>
    <t>Total</t>
  </si>
  <si>
    <t>Contents page</t>
  </si>
  <si>
    <t>Contents</t>
  </si>
  <si>
    <t>Table 2 - Market Share by passengers flown - All routes and by route category</t>
  </si>
  <si>
    <t>Notes:</t>
  </si>
  <si>
    <t>ACCC calculations based on monitored airlines' domestic operations data</t>
  </si>
  <si>
    <t>Qantas Group includes Qantas, QantasLink and Jetstar. Virgin includes Virgin Australia and VARA. Virgin also includes Tigerair to Mar-20.</t>
  </si>
  <si>
    <t>Routes with less than 4  return flights per month are excluded (with exception of new entrant Bonza).</t>
  </si>
  <si>
    <t>Qantas includes QantasLink. Virgin includes VARA.</t>
  </si>
  <si>
    <t>Larger city' is defined as Sydney, Melbourne, Brisbane, Adelaide, Perth, Canberra and the Gold Coast, and remaining locations are reported under 'Regional'</t>
  </si>
  <si>
    <t>Virgin Australia</t>
  </si>
  <si>
    <t>The  count of competiting airline groups on some routes does not include smaller airline groups which are not monitored.</t>
  </si>
  <si>
    <t>Table 4 - Number of routes serviced by 1, 2, 3 and 4 airline groups</t>
  </si>
  <si>
    <t>Table 4 - Number of routes servcied by 1, 2, 3 and 4 airline groups</t>
  </si>
  <si>
    <t>Table 5 - Number of passengers on routes serviced by 1, 2, 3 and 4 airline groups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</si>
</sst>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(* #,##0.00_);_(* \(#,##0.00\);_(* &quot;-&quot;??_);_(@_)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0" borderId="0"/>
    <xf numFmtId="0" fontId="7" fillId="0" borderId="0"/>
  </cellStyleXfs>
  <cellXfs count="42">
    <xf numFmtId="0" fontId="0" fillId="0" borderId="0" xfId="0"/>
    <xf numFmtId="0" fontId="0" fillId="0" borderId="0" xfId="0" applyFill="1"/>
    <xf numFmtId="3" fontId="0" fillId="0" borderId="0" xfId="0" applyNumberFormat="1"/>
    <xf numFmtId="0" fontId="2" fillId="2" borderId="0" xfId="0" applyFont="1" applyFill="1"/>
    <xf numFmtId="10" fontId="0" fillId="0" borderId="0" xfId="0" applyNumberFormat="1"/>
    <xf numFmtId="0" fontId="2" fillId="3" borderId="0" xfId="0" applyFont="1" applyFill="1"/>
    <xf numFmtId="0" fontId="0" fillId="2" borderId="0" xfId="0" applyFill="1"/>
    <xf numFmtId="165" fontId="0" fillId="0" borderId="0" xfId="2" applyNumberFormat="1" applyFont="1"/>
    <xf numFmtId="17" fontId="2" fillId="4" borderId="1" xfId="0" applyNumberFormat="1" applyFont="1" applyFill="1" applyBorder="1"/>
    <xf numFmtId="9" fontId="2" fillId="3" borderId="0" xfId="2" applyFont="1" applyFill="1" applyBorder="1"/>
    <xf numFmtId="9" fontId="2" fillId="3" borderId="0" xfId="2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165" fontId="0" fillId="2" borderId="0" xfId="2" applyNumberFormat="1" applyFont="1" applyFill="1"/>
    <xf numFmtId="9" fontId="0" fillId="2" borderId="0" xfId="2" applyFont="1" applyFill="1"/>
    <xf numFmtId="0" fontId="2" fillId="2" borderId="0" xfId="0" applyFont="1" applyFill="1" applyAlignment="1">
      <alignment wrapText="1"/>
    </xf>
    <xf numFmtId="17" fontId="2" fillId="3" borderId="0" xfId="0" applyNumberFormat="1" applyFont="1" applyFill="1"/>
    <xf numFmtId="0" fontId="4" fillId="2" borderId="0" xfId="3" applyFill="1" applyBorder="1"/>
    <xf numFmtId="0" fontId="2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3" fillId="2" borderId="0" xfId="0" applyFont="1" applyFill="1" applyBorder="1"/>
    <xf numFmtId="0" fontId="3" fillId="0" borderId="0" xfId="0" applyFont="1" applyBorder="1"/>
    <xf numFmtId="0" fontId="2" fillId="4" borderId="0" xfId="0" applyFont="1" applyFill="1" applyBorder="1"/>
    <xf numFmtId="165" fontId="8" fillId="0" borderId="0" xfId="0" applyNumberFormat="1" applyFont="1"/>
    <xf numFmtId="0" fontId="2" fillId="2" borderId="2" xfId="0" applyFont="1" applyFill="1" applyBorder="1" applyAlignment="1">
      <alignment wrapText="1"/>
    </xf>
    <xf numFmtId="0" fontId="0" fillId="2" borderId="2" xfId="0" applyFill="1" applyBorder="1"/>
    <xf numFmtId="0" fontId="2" fillId="4" borderId="3" xfId="0" applyFont="1" applyFill="1" applyBorder="1"/>
    <xf numFmtId="0" fontId="2" fillId="2" borderId="2" xfId="0" applyFont="1" applyFill="1" applyBorder="1"/>
    <xf numFmtId="0" fontId="5" fillId="2" borderId="2" xfId="0" applyFont="1" applyFill="1" applyBorder="1" applyAlignment="1">
      <alignment wrapText="1"/>
    </xf>
    <xf numFmtId="0" fontId="4" fillId="2" borderId="2" xfId="3" applyFill="1" applyBorder="1" applyAlignment="1">
      <alignment wrapText="1"/>
    </xf>
    <xf numFmtId="0" fontId="0" fillId="0" borderId="2" xfId="0" applyBorder="1"/>
    <xf numFmtId="0" fontId="2" fillId="3" borderId="2" xfId="0" applyFont="1" applyFill="1" applyBorder="1"/>
    <xf numFmtId="0" fontId="5" fillId="2" borderId="2" xfId="0" quotePrefix="1" applyFont="1" applyFill="1" applyBorder="1" applyAlignment="1">
      <alignment wrapText="1"/>
    </xf>
    <xf numFmtId="0" fontId="4" fillId="0" borderId="2" xfId="3" applyBorder="1"/>
    <xf numFmtId="0" fontId="2" fillId="4" borderId="2" xfId="0" applyFont="1" applyFill="1" applyBorder="1"/>
    <xf numFmtId="0" fontId="0" fillId="2" borderId="2" xfId="0" applyFont="1" applyFill="1" applyBorder="1" applyAlignment="1">
      <alignment wrapText="1"/>
    </xf>
    <xf numFmtId="3" fontId="0" fillId="2" borderId="0" xfId="0" applyNumberFormat="1" applyFill="1"/>
    <xf numFmtId="3" fontId="0" fillId="2" borderId="0" xfId="1" applyNumberFormat="1" applyFont="1" applyFill="1"/>
    <xf numFmtId="3" fontId="2" fillId="2" borderId="0" xfId="0" applyNumberFormat="1" applyFont="1" applyFill="1"/>
    <xf numFmtId="3" fontId="2" fillId="2" borderId="0" xfId="0" applyNumberFormat="1" applyFont="1" applyFill="1" applyAlignment="1">
      <alignment wrapText="1"/>
    </xf>
    <xf numFmtId="3" fontId="0" fillId="3" borderId="0" xfId="0" applyNumberFormat="1" applyFill="1"/>
    <xf numFmtId="3" fontId="2" fillId="3" borderId="0" xfId="0" applyNumberFormat="1" applyFont="1" applyFill="1"/>
  </cellXfs>
  <cellStyles count="6">
    <cellStyle name="Comma" xfId="1" builtinId="3"/>
    <cellStyle name="Hyperlink" xfId="3" builtinId="8"/>
    <cellStyle name="Normal" xfId="0" builtinId="0"/>
    <cellStyle name="Normal 2" xfId="4" xr:uid="{BF5AB466-669F-427A-B9C1-FE22516AA111}"/>
    <cellStyle name="Normal 3" xfId="5" xr:uid="{88729C48-A9C6-4CD4-AFA2-75DF4B60F893}"/>
    <cellStyle name="Percent" xfId="2" builtinId="5"/>
  </cellStyles>
  <dxfs count="1">
    <dxf>
      <font>
        <b/>
        <i val="0"/>
      </font>
      <fill>
        <patternFill>
          <bgColor theme="8" tint="0.59996337778862885"/>
        </patternFill>
      </fill>
      <border>
        <bottom style="thin">
          <color auto="1"/>
        </bottom>
      </border>
    </dxf>
  </dxfs>
  <tableStyles count="2" defaultTableStyle="TableStyleMedium2" defaultPivotStyle="PivotStyleLight16">
    <tableStyle name="PivotTable Style 1" table="0" count="0" xr9:uid="{D6717116-B11E-4EF2-8816-400FBFEB065F}"/>
    <tableStyle name="PivotTable Style 2" table="0" count="1" xr9:uid="{63C64C8C-E9E6-46A1-B906-32385AD37EEA}"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8" /><Relationship Type="http://schemas.openxmlformats.org/officeDocument/2006/relationships/worksheet" Target="worksheets/sheet3.xml" Id="rId3" /><Relationship Type="http://schemas.openxmlformats.org/officeDocument/2006/relationships/theme" Target="theme/theme1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calcChain" Target="calcChain.xml" Id="rId10" /><Relationship Type="http://schemas.openxmlformats.org/officeDocument/2006/relationships/worksheet" Target="worksheets/sheet4.xml" Id="rId4" /><Relationship Type="http://schemas.openxmlformats.org/officeDocument/2006/relationships/sharedStrings" Target="sharedStrings.xml" Id="rId9" /><Relationship Type="http://schemas.openxmlformats.org/officeDocument/2006/relationships/customXml" Target="/customXML/item.xml" Id="imanage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BE986-1456-48CD-A882-D0DEEC8859D5}">
  <dimension ref="A1:Q35"/>
  <sheetViews>
    <sheetView showGridLines="0" workbookViewId="0">
      <selection activeCell="A26" sqref="A26"/>
    </sheetView>
  </sheetViews>
  <sheetFormatPr defaultColWidth="8.7109375" defaultRowHeight="15" x14ac:dyDescent="0.25"/>
  <cols>
    <col min="1" max="1" width="79.7109375" style="19" customWidth="1"/>
    <col min="2" max="2" width="59.140625" style="19" customWidth="1"/>
    <col min="3" max="16384" width="8.7109375" style="19"/>
  </cols>
  <sheetData>
    <row r="1" spans="1:17" x14ac:dyDescent="0.25">
      <c r="A1" s="17" t="s">
        <v>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x14ac:dyDescent="0.25">
      <c r="A2" s="20" t="s">
        <v>10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x14ac:dyDescent="0.25">
      <c r="A3" s="20" t="s">
        <v>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</row>
    <row r="4" spans="1:17" x14ac:dyDescent="0.25">
      <c r="A4" s="21" t="s">
        <v>11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x14ac:dyDescent="0.25"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</row>
    <row r="6" spans="1:17" x14ac:dyDescent="0.25">
      <c r="A6" s="22" t="s">
        <v>30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x14ac:dyDescent="0.25">
      <c r="A7" s="16" t="str">
        <f>'T1 - Pax'!A1</f>
        <v>Table 1 - Passengers flown - by route category</v>
      </c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  <row r="8" spans="1:17" x14ac:dyDescent="0.25">
      <c r="A8" s="16" t="s">
        <v>31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</row>
    <row r="9" spans="1:17" x14ac:dyDescent="0.25">
      <c r="A9" s="16" t="s">
        <v>1</v>
      </c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</row>
    <row r="10" spans="1:17" x14ac:dyDescent="0.25">
      <c r="A10" s="16" t="s">
        <v>41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7" x14ac:dyDescent="0.25">
      <c r="A11" s="16" t="s">
        <v>42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</row>
    <row r="12" spans="1:17" x14ac:dyDescent="0.25">
      <c r="A12" s="16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</row>
    <row r="13" spans="1:17" x14ac:dyDescent="0.25">
      <c r="A13" s="18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</row>
    <row r="14" spans="1:17" x14ac:dyDescent="0.2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</row>
    <row r="15" spans="1:17" x14ac:dyDescent="0.2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</row>
    <row r="16" spans="1:17" x14ac:dyDescent="0.25">
      <c r="A16" s="18"/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</row>
    <row r="17" spans="1:17" x14ac:dyDescent="0.25">
      <c r="A17" s="18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</row>
    <row r="18" spans="1:17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</row>
    <row r="19" spans="1:17" x14ac:dyDescent="0.2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</row>
    <row r="20" spans="1:17" x14ac:dyDescent="0.2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</row>
    <row r="21" spans="1:17" x14ac:dyDescent="0.2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</row>
    <row r="22" spans="1:17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</row>
    <row r="23" spans="1:17" x14ac:dyDescent="0.25">
      <c r="A23" s="18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</row>
    <row r="24" spans="1:17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</row>
    <row r="25" spans="1:17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</row>
    <row r="26" spans="1:17" x14ac:dyDescent="0.2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</row>
    <row r="27" spans="1:17" x14ac:dyDescent="0.2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</row>
    <row r="28" spans="1:17" x14ac:dyDescent="0.25">
      <c r="A28" s="18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</row>
    <row r="29" spans="1:17" x14ac:dyDescent="0.2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x14ac:dyDescent="0.25">
      <c r="A30" s="18"/>
      <c r="B30" s="18"/>
      <c r="C30" s="18"/>
      <c r="D30" s="18"/>
      <c r="E30" s="18"/>
      <c r="F30" s="18"/>
      <c r="G30" s="18"/>
      <c r="H30" s="18"/>
      <c r="I30" s="18"/>
      <c r="J30" s="18"/>
    </row>
    <row r="31" spans="1:17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</row>
    <row r="32" spans="1:17" x14ac:dyDescent="0.25">
      <c r="A32" s="18"/>
      <c r="B32" s="18"/>
      <c r="C32" s="18"/>
      <c r="D32" s="18"/>
      <c r="E32" s="18"/>
      <c r="F32" s="18"/>
      <c r="G32" s="18"/>
      <c r="H32" s="18"/>
      <c r="I32" s="18"/>
      <c r="J32" s="18"/>
    </row>
    <row r="33" spans="1:10" x14ac:dyDescent="0.25">
      <c r="A33" s="18"/>
      <c r="B33" s="18"/>
      <c r="C33" s="18"/>
      <c r="D33" s="18"/>
      <c r="E33" s="18"/>
      <c r="F33" s="18"/>
      <c r="G33" s="18"/>
      <c r="H33" s="18"/>
      <c r="I33" s="18"/>
      <c r="J33" s="18"/>
    </row>
    <row r="34" spans="1:10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</row>
    <row r="35" spans="1:10" x14ac:dyDescent="0.25">
      <c r="A35" s="18"/>
      <c r="B35" s="18"/>
      <c r="C35" s="18"/>
      <c r="D35" s="18"/>
      <c r="E35" s="18"/>
      <c r="F35" s="18"/>
      <c r="G35" s="18"/>
      <c r="H35" s="18"/>
      <c r="I35" s="18"/>
      <c r="J35" s="18"/>
    </row>
  </sheetData>
  <hyperlinks>
    <hyperlink ref="A7" location="'T1 - Pax'!A1" display="'T1 - Pax'!A1" xr:uid="{E895E4F3-3425-4C09-ADB1-C886B600EED7}"/>
    <hyperlink ref="A8" location="'T2 - Market Share'!A1" display="Table 2 - Market Share by passengers flown - All routes and by route category" xr:uid="{AEBF145F-07B0-4A3B-B284-9B3A057FD066}"/>
    <hyperlink ref="A9" location="'T3 - Route count by Airline'!A1" display="Table 3 - Number of routes operated by airlines" xr:uid="{83EC7D39-33DB-4533-88CF-932E2E2D7B5F}"/>
    <hyperlink ref="A10" location="'T4 - Route count by competition'!A1" display="Table 4 - Number of routes servcied by 1,2,3 and 4 airline groups" xr:uid="{DA051EF3-D796-4CAC-A939-603781C83422}"/>
    <hyperlink ref="A11" location="'T5 - Pax by route competition'!A1" display="Table 5 - Number of passengers on routes serviced by 1,2,3 and 4 airline groups" xr:uid="{73A7F8B7-0E82-46FC-8042-0A54DB9B087E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510F5-E472-4BE3-BF16-235E3B227C53}">
  <dimension ref="A1:BJ21"/>
  <sheetViews>
    <sheetView showGridLines="0" workbookViewId="0">
      <pane xSplit="1" topLeftCell="B1" activePane="topRight" state="frozen"/>
      <selection pane="topRight" activeCell="K26" sqref="K26"/>
    </sheetView>
  </sheetViews>
  <sheetFormatPr defaultRowHeight="15" x14ac:dyDescent="0.25"/>
  <cols>
    <col min="1" max="1" width="34.140625" style="30" customWidth="1"/>
    <col min="2" max="61" width="10.28515625" customWidth="1"/>
  </cols>
  <sheetData>
    <row r="1" spans="1:62" ht="30" x14ac:dyDescent="0.25">
      <c r="A1" s="24" t="s">
        <v>12</v>
      </c>
    </row>
    <row r="3" spans="1:62" x14ac:dyDescent="0.25">
      <c r="A3" s="26" t="s">
        <v>13</v>
      </c>
      <c r="B3" s="8">
        <v>43466</v>
      </c>
      <c r="C3" s="8">
        <v>43497</v>
      </c>
      <c r="D3" s="8">
        <v>43525</v>
      </c>
      <c r="E3" s="8">
        <v>43556</v>
      </c>
      <c r="F3" s="8">
        <v>43586</v>
      </c>
      <c r="G3" s="8">
        <v>43617</v>
      </c>
      <c r="H3" s="8">
        <v>43647</v>
      </c>
      <c r="I3" s="8">
        <v>43678</v>
      </c>
      <c r="J3" s="8">
        <v>43709</v>
      </c>
      <c r="K3" s="8">
        <v>43739</v>
      </c>
      <c r="L3" s="8">
        <v>43770</v>
      </c>
      <c r="M3" s="8">
        <v>43800</v>
      </c>
      <c r="N3" s="8">
        <v>43831</v>
      </c>
      <c r="O3" s="8">
        <v>43862</v>
      </c>
      <c r="P3" s="8">
        <v>43891</v>
      </c>
      <c r="Q3" s="8">
        <v>43922</v>
      </c>
      <c r="R3" s="8">
        <v>43952</v>
      </c>
      <c r="S3" s="8">
        <v>43983</v>
      </c>
      <c r="T3" s="8">
        <v>44013</v>
      </c>
      <c r="U3" s="8">
        <v>44044</v>
      </c>
      <c r="V3" s="8">
        <v>44075</v>
      </c>
      <c r="W3" s="8">
        <v>44105</v>
      </c>
      <c r="X3" s="8">
        <v>44136</v>
      </c>
      <c r="Y3" s="8">
        <v>44166</v>
      </c>
      <c r="Z3" s="8">
        <v>44197</v>
      </c>
      <c r="AA3" s="8">
        <v>44228</v>
      </c>
      <c r="AB3" s="8">
        <v>44256</v>
      </c>
      <c r="AC3" s="8">
        <v>44287</v>
      </c>
      <c r="AD3" s="8">
        <v>44317</v>
      </c>
      <c r="AE3" s="8">
        <v>44348</v>
      </c>
      <c r="AF3" s="8">
        <v>44378</v>
      </c>
      <c r="AG3" s="8">
        <v>44409</v>
      </c>
      <c r="AH3" s="8">
        <v>44440</v>
      </c>
      <c r="AI3" s="8">
        <v>44470</v>
      </c>
      <c r="AJ3" s="8">
        <v>44501</v>
      </c>
      <c r="AK3" s="8">
        <v>44531</v>
      </c>
      <c r="AL3" s="8">
        <v>44562</v>
      </c>
      <c r="AM3" s="8">
        <v>44593</v>
      </c>
      <c r="AN3" s="8">
        <v>44621</v>
      </c>
      <c r="AO3" s="8">
        <v>44652</v>
      </c>
      <c r="AP3" s="8">
        <v>44682</v>
      </c>
      <c r="AQ3" s="8">
        <v>44713</v>
      </c>
      <c r="AR3" s="8">
        <v>44743</v>
      </c>
      <c r="AS3" s="8">
        <v>44774</v>
      </c>
      <c r="AT3" s="8">
        <v>44805</v>
      </c>
      <c r="AU3" s="8">
        <v>44835</v>
      </c>
      <c r="AV3" s="8">
        <v>44866</v>
      </c>
      <c r="AW3" s="8">
        <v>44896</v>
      </c>
      <c r="AX3" s="8">
        <v>44927</v>
      </c>
      <c r="AY3" s="8">
        <v>44958</v>
      </c>
      <c r="AZ3" s="8">
        <v>44986</v>
      </c>
      <c r="BA3" s="8">
        <v>45017</v>
      </c>
      <c r="BB3" s="8">
        <v>45047</v>
      </c>
      <c r="BC3" s="8">
        <v>45078</v>
      </c>
      <c r="BD3" s="8">
        <v>45108</v>
      </c>
      <c r="BE3" s="8">
        <v>45139</v>
      </c>
      <c r="BF3" s="8">
        <v>45170</v>
      </c>
      <c r="BG3" s="8">
        <v>45200</v>
      </c>
      <c r="BH3" s="8">
        <v>45231</v>
      </c>
      <c r="BI3" s="8">
        <v>45261</v>
      </c>
    </row>
    <row r="4" spans="1:62" x14ac:dyDescent="0.25">
      <c r="A4" s="31" t="s">
        <v>21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5"/>
      <c r="BD4" s="15"/>
      <c r="BE4" s="15"/>
      <c r="BF4" s="15"/>
      <c r="BG4" s="15"/>
      <c r="BH4" s="15"/>
      <c r="BI4" s="15"/>
    </row>
    <row r="5" spans="1:62" x14ac:dyDescent="0.25">
      <c r="A5" s="25" t="s">
        <v>22</v>
      </c>
      <c r="B5" s="37">
        <v>4155384</v>
      </c>
      <c r="C5" s="37">
        <v>3615812</v>
      </c>
      <c r="D5" s="37">
        <v>4068464</v>
      </c>
      <c r="E5" s="37">
        <v>4133111</v>
      </c>
      <c r="F5" s="37">
        <v>3838317</v>
      </c>
      <c r="G5" s="37">
        <v>3716752</v>
      </c>
      <c r="H5" s="37">
        <v>4338369</v>
      </c>
      <c r="I5" s="37">
        <v>4103285</v>
      </c>
      <c r="J5" s="37">
        <v>4114161</v>
      </c>
      <c r="K5" s="37">
        <v>4519872</v>
      </c>
      <c r="L5" s="37">
        <v>4203229</v>
      </c>
      <c r="M5" s="37">
        <v>4248036</v>
      </c>
      <c r="N5" s="37">
        <v>4152536</v>
      </c>
      <c r="O5" s="37">
        <v>3486558</v>
      </c>
      <c r="P5" s="37">
        <v>2396373</v>
      </c>
      <c r="Q5" s="37">
        <v>75442</v>
      </c>
      <c r="R5" s="37">
        <v>96930</v>
      </c>
      <c r="S5" s="37">
        <v>196582</v>
      </c>
      <c r="T5" s="37">
        <v>327993</v>
      </c>
      <c r="U5" s="37">
        <v>153411</v>
      </c>
      <c r="V5" s="37">
        <v>166402</v>
      </c>
      <c r="W5" s="37">
        <v>296699</v>
      </c>
      <c r="X5" s="37">
        <v>460625</v>
      </c>
      <c r="Y5" s="37">
        <v>1447151</v>
      </c>
      <c r="Z5" s="37">
        <v>1038157</v>
      </c>
      <c r="AA5" s="37">
        <v>1050281</v>
      </c>
      <c r="AB5" s="37">
        <v>2015523</v>
      </c>
      <c r="AC5" s="37">
        <v>2688745</v>
      </c>
      <c r="AD5" s="37">
        <v>2481548</v>
      </c>
      <c r="AE5" s="37">
        <v>1479038</v>
      </c>
      <c r="AF5" s="37">
        <v>668567</v>
      </c>
      <c r="AG5" s="37">
        <v>197762</v>
      </c>
      <c r="AH5" s="37">
        <v>286970</v>
      </c>
      <c r="AI5" s="37">
        <v>328110</v>
      </c>
      <c r="AJ5" s="37">
        <v>707807</v>
      </c>
      <c r="AK5" s="37">
        <v>1687038</v>
      </c>
      <c r="AL5" s="37">
        <v>1912849</v>
      </c>
      <c r="AM5" s="37">
        <v>1818952</v>
      </c>
      <c r="AN5" s="37">
        <v>2766070</v>
      </c>
      <c r="AO5" s="37">
        <v>3706924</v>
      </c>
      <c r="AP5" s="37">
        <v>3378715</v>
      </c>
      <c r="AQ5" s="37">
        <v>3513492</v>
      </c>
      <c r="AR5" s="37">
        <v>3787976</v>
      </c>
      <c r="AS5" s="37">
        <v>3438981</v>
      </c>
      <c r="AT5" s="37">
        <v>3640318</v>
      </c>
      <c r="AU5" s="37">
        <v>3816137</v>
      </c>
      <c r="AV5" s="37">
        <v>3651094</v>
      </c>
      <c r="AW5" s="37">
        <v>3641713</v>
      </c>
      <c r="AX5" s="37">
        <v>3625130</v>
      </c>
      <c r="AY5" s="37">
        <v>3139627</v>
      </c>
      <c r="AZ5" s="37">
        <v>3779155</v>
      </c>
      <c r="BA5" s="37">
        <v>3727300</v>
      </c>
      <c r="BB5" s="37">
        <v>3565477</v>
      </c>
      <c r="BC5" s="36">
        <v>3548386</v>
      </c>
      <c r="BD5" s="37">
        <v>3933231</v>
      </c>
      <c r="BE5" s="37">
        <v>3774244</v>
      </c>
      <c r="BF5" s="37">
        <v>3904718</v>
      </c>
      <c r="BG5" s="37">
        <v>4088102</v>
      </c>
      <c r="BH5" s="37">
        <v>3977723</v>
      </c>
      <c r="BI5" s="37">
        <v>3953925</v>
      </c>
      <c r="BJ5" s="2"/>
    </row>
    <row r="6" spans="1:62" x14ac:dyDescent="0.25">
      <c r="A6" s="25" t="s">
        <v>23</v>
      </c>
      <c r="B6" s="37">
        <v>800235</v>
      </c>
      <c r="C6" s="37">
        <v>762476</v>
      </c>
      <c r="D6" s="37">
        <v>870049</v>
      </c>
      <c r="E6" s="37">
        <v>893949</v>
      </c>
      <c r="F6" s="37">
        <v>919004</v>
      </c>
      <c r="G6" s="37">
        <v>872892</v>
      </c>
      <c r="H6" s="37">
        <v>983071</v>
      </c>
      <c r="I6" s="37">
        <v>962168</v>
      </c>
      <c r="J6" s="37">
        <v>953086</v>
      </c>
      <c r="K6" s="37">
        <v>1006031</v>
      </c>
      <c r="L6" s="37">
        <v>929592</v>
      </c>
      <c r="M6" s="37">
        <v>889403</v>
      </c>
      <c r="N6" s="37">
        <v>838824</v>
      </c>
      <c r="O6" s="37">
        <v>774244</v>
      </c>
      <c r="P6" s="37">
        <v>609614</v>
      </c>
      <c r="Q6" s="37">
        <v>58039</v>
      </c>
      <c r="R6" s="37">
        <v>58303</v>
      </c>
      <c r="S6" s="37">
        <v>145083</v>
      </c>
      <c r="T6" s="37">
        <v>350812</v>
      </c>
      <c r="U6" s="37">
        <v>381366</v>
      </c>
      <c r="V6" s="37">
        <v>479357</v>
      </c>
      <c r="W6" s="37">
        <v>555107</v>
      </c>
      <c r="X6" s="37">
        <v>579416</v>
      </c>
      <c r="Y6" s="37">
        <v>659272</v>
      </c>
      <c r="Z6" s="37">
        <v>548273</v>
      </c>
      <c r="AA6" s="37">
        <v>506439</v>
      </c>
      <c r="AB6" s="37">
        <v>696721</v>
      </c>
      <c r="AC6" s="37">
        <v>747699</v>
      </c>
      <c r="AD6" s="37">
        <v>807459</v>
      </c>
      <c r="AE6" s="37">
        <v>777591</v>
      </c>
      <c r="AF6" s="37">
        <v>602148</v>
      </c>
      <c r="AG6" s="37">
        <v>465778</v>
      </c>
      <c r="AH6" s="37">
        <v>634271</v>
      </c>
      <c r="AI6" s="37">
        <v>645440</v>
      </c>
      <c r="AJ6" s="37">
        <v>729543</v>
      </c>
      <c r="AK6" s="37">
        <v>786025</v>
      </c>
      <c r="AL6" s="37">
        <v>586553</v>
      </c>
      <c r="AM6" s="37">
        <v>555121</v>
      </c>
      <c r="AN6" s="37">
        <v>748948</v>
      </c>
      <c r="AO6" s="37">
        <v>865591</v>
      </c>
      <c r="AP6" s="37">
        <v>893652</v>
      </c>
      <c r="AQ6" s="37">
        <v>919230</v>
      </c>
      <c r="AR6" s="37">
        <v>935027</v>
      </c>
      <c r="AS6" s="37">
        <v>926323</v>
      </c>
      <c r="AT6" s="37">
        <v>939070</v>
      </c>
      <c r="AU6" s="37">
        <v>932660</v>
      </c>
      <c r="AV6" s="37">
        <v>907946</v>
      </c>
      <c r="AW6" s="37">
        <v>829511</v>
      </c>
      <c r="AX6" s="37">
        <v>781772</v>
      </c>
      <c r="AY6" s="37">
        <v>771921</v>
      </c>
      <c r="AZ6" s="37">
        <v>942453</v>
      </c>
      <c r="BA6" s="37">
        <v>882979</v>
      </c>
      <c r="BB6" s="37">
        <v>963054</v>
      </c>
      <c r="BC6" s="36">
        <v>956731</v>
      </c>
      <c r="BD6" s="37">
        <v>976382</v>
      </c>
      <c r="BE6" s="37">
        <v>1006513</v>
      </c>
      <c r="BF6" s="37">
        <v>974354</v>
      </c>
      <c r="BG6" s="37">
        <v>990192</v>
      </c>
      <c r="BH6" s="37">
        <v>954924</v>
      </c>
      <c r="BI6" s="37">
        <v>861476</v>
      </c>
      <c r="BJ6" s="2"/>
    </row>
    <row r="7" spans="1:62" x14ac:dyDescent="0.25">
      <c r="A7" s="25"/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/>
      <c r="BF7" s="36"/>
      <c r="BG7" s="36"/>
      <c r="BH7" s="36"/>
      <c r="BI7" s="36"/>
      <c r="BJ7" s="2"/>
    </row>
    <row r="8" spans="1:62" x14ac:dyDescent="0.25">
      <c r="A8" s="31" t="s">
        <v>24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1"/>
      <c r="BD8" s="40"/>
      <c r="BE8" s="40"/>
      <c r="BF8" s="40"/>
      <c r="BG8" s="40"/>
      <c r="BH8" s="40"/>
      <c r="BI8" s="40"/>
    </row>
    <row r="9" spans="1:62" x14ac:dyDescent="0.25">
      <c r="A9" s="25" t="s">
        <v>25</v>
      </c>
      <c r="B9" s="37">
        <v>3030000</v>
      </c>
      <c r="C9" s="37">
        <v>2739644</v>
      </c>
      <c r="D9" s="37">
        <v>3089790</v>
      </c>
      <c r="E9" s="37">
        <v>3052492</v>
      </c>
      <c r="F9" s="37">
        <v>2917981</v>
      </c>
      <c r="G9" s="37">
        <v>2770076</v>
      </c>
      <c r="H9" s="37">
        <v>3186905</v>
      </c>
      <c r="I9" s="37">
        <v>3052613</v>
      </c>
      <c r="J9" s="37">
        <v>3059548</v>
      </c>
      <c r="K9" s="37">
        <v>3378967</v>
      </c>
      <c r="L9" s="37">
        <v>3164062</v>
      </c>
      <c r="M9" s="37">
        <v>3151678</v>
      </c>
      <c r="N9" s="37">
        <v>3049311</v>
      </c>
      <c r="O9" s="37">
        <v>2655670</v>
      </c>
      <c r="P9" s="37">
        <v>1789671</v>
      </c>
      <c r="Q9" s="37">
        <v>67585</v>
      </c>
      <c r="R9" s="37">
        <v>89281</v>
      </c>
      <c r="S9" s="37">
        <v>179469</v>
      </c>
      <c r="T9" s="37">
        <v>244242</v>
      </c>
      <c r="U9" s="37">
        <v>101561</v>
      </c>
      <c r="V9" s="37">
        <v>100945</v>
      </c>
      <c r="W9" s="37">
        <v>204038</v>
      </c>
      <c r="X9" s="37">
        <v>286842</v>
      </c>
      <c r="Y9" s="37">
        <v>948268</v>
      </c>
      <c r="Z9" s="37">
        <v>593087</v>
      </c>
      <c r="AA9" s="37">
        <v>698109</v>
      </c>
      <c r="AB9" s="37">
        <v>1418429</v>
      </c>
      <c r="AC9" s="37">
        <v>1829799</v>
      </c>
      <c r="AD9" s="37">
        <v>1741034</v>
      </c>
      <c r="AE9" s="37">
        <v>934291</v>
      </c>
      <c r="AF9" s="37">
        <v>301629</v>
      </c>
      <c r="AG9" s="37">
        <v>61441</v>
      </c>
      <c r="AH9" s="37">
        <v>109731</v>
      </c>
      <c r="AI9" s="37">
        <v>133057</v>
      </c>
      <c r="AJ9" s="37">
        <v>490304</v>
      </c>
      <c r="AK9" s="37">
        <v>1147468</v>
      </c>
      <c r="AL9" s="37">
        <v>1224858</v>
      </c>
      <c r="AM9" s="37">
        <v>1285646</v>
      </c>
      <c r="AN9" s="37">
        <v>2006442</v>
      </c>
      <c r="AO9" s="37">
        <v>2585734</v>
      </c>
      <c r="AP9" s="37">
        <v>2424926</v>
      </c>
      <c r="AQ9" s="37">
        <v>2517481</v>
      </c>
      <c r="AR9" s="37">
        <v>2675609</v>
      </c>
      <c r="AS9" s="37">
        <v>2476326</v>
      </c>
      <c r="AT9" s="37">
        <v>2625007</v>
      </c>
      <c r="AU9" s="37">
        <v>2752710</v>
      </c>
      <c r="AV9" s="37">
        <v>2702490</v>
      </c>
      <c r="AW9" s="37">
        <v>2642075</v>
      </c>
      <c r="AX9" s="37">
        <v>2598757</v>
      </c>
      <c r="AY9" s="37">
        <v>2342130</v>
      </c>
      <c r="AZ9" s="37">
        <v>2813450</v>
      </c>
      <c r="BA9" s="37">
        <v>2691725</v>
      </c>
      <c r="BB9" s="37">
        <v>2637537</v>
      </c>
      <c r="BC9" s="36">
        <v>2559518</v>
      </c>
      <c r="BD9" s="37">
        <v>2801321</v>
      </c>
      <c r="BE9" s="37">
        <v>2731145</v>
      </c>
      <c r="BF9" s="37">
        <v>2836172</v>
      </c>
      <c r="BG9" s="37">
        <v>2974519</v>
      </c>
      <c r="BH9" s="37">
        <v>2951213</v>
      </c>
      <c r="BI9" s="37">
        <v>2860587</v>
      </c>
    </row>
    <row r="10" spans="1:62" x14ac:dyDescent="0.25">
      <c r="A10" s="25" t="s">
        <v>26</v>
      </c>
      <c r="B10" s="37">
        <v>1863086</v>
      </c>
      <c r="C10" s="37">
        <v>1574203</v>
      </c>
      <c r="D10" s="37">
        <v>1773999</v>
      </c>
      <c r="E10" s="37">
        <v>1899938</v>
      </c>
      <c r="F10" s="37">
        <v>1762609</v>
      </c>
      <c r="G10" s="37">
        <v>1742218</v>
      </c>
      <c r="H10" s="37">
        <v>2043845</v>
      </c>
      <c r="I10" s="37">
        <v>1925841</v>
      </c>
      <c r="J10" s="37">
        <v>1927133</v>
      </c>
      <c r="K10" s="37">
        <v>2062488</v>
      </c>
      <c r="L10" s="37">
        <v>1892995</v>
      </c>
      <c r="M10" s="37">
        <v>1918385</v>
      </c>
      <c r="N10" s="37">
        <v>1882853</v>
      </c>
      <c r="O10" s="37">
        <v>1545553</v>
      </c>
      <c r="P10" s="37">
        <v>1169076</v>
      </c>
      <c r="Q10" s="37">
        <v>59262</v>
      </c>
      <c r="R10" s="37">
        <v>56626</v>
      </c>
      <c r="S10" s="37">
        <v>144643</v>
      </c>
      <c r="T10" s="37">
        <v>406225</v>
      </c>
      <c r="U10" s="37">
        <v>400344</v>
      </c>
      <c r="V10" s="37">
        <v>501950</v>
      </c>
      <c r="W10" s="37">
        <v>599286</v>
      </c>
      <c r="X10" s="37">
        <v>703611</v>
      </c>
      <c r="Y10" s="37">
        <v>1105476</v>
      </c>
      <c r="Z10" s="37">
        <v>946607</v>
      </c>
      <c r="AA10" s="37">
        <v>816156</v>
      </c>
      <c r="AB10" s="37">
        <v>1239115</v>
      </c>
      <c r="AC10" s="37">
        <v>1545616</v>
      </c>
      <c r="AD10" s="37">
        <v>1486464</v>
      </c>
      <c r="AE10" s="37">
        <v>1260194</v>
      </c>
      <c r="AF10" s="37">
        <v>907879</v>
      </c>
      <c r="AG10" s="37">
        <v>551609</v>
      </c>
      <c r="AH10" s="37">
        <v>749604</v>
      </c>
      <c r="AI10" s="37">
        <v>779732</v>
      </c>
      <c r="AJ10" s="37">
        <v>891485</v>
      </c>
      <c r="AK10" s="37">
        <v>1273654</v>
      </c>
      <c r="AL10" s="37">
        <v>1238402</v>
      </c>
      <c r="AM10" s="37">
        <v>1048703</v>
      </c>
      <c r="AN10" s="37">
        <v>1451741</v>
      </c>
      <c r="AO10" s="37">
        <v>1917997</v>
      </c>
      <c r="AP10" s="37">
        <v>1780116</v>
      </c>
      <c r="AQ10" s="37">
        <v>1842740</v>
      </c>
      <c r="AR10" s="37">
        <v>1967558</v>
      </c>
      <c r="AS10" s="37">
        <v>1813970</v>
      </c>
      <c r="AT10" s="37">
        <v>1879863</v>
      </c>
      <c r="AU10" s="37">
        <v>1923767</v>
      </c>
      <c r="AV10" s="37">
        <v>1789509</v>
      </c>
      <c r="AW10" s="37">
        <v>1772774</v>
      </c>
      <c r="AX10" s="37">
        <v>1755417</v>
      </c>
      <c r="AY10" s="37">
        <v>1513746</v>
      </c>
      <c r="AZ10" s="37">
        <v>1827258</v>
      </c>
      <c r="BA10" s="37">
        <v>1813632</v>
      </c>
      <c r="BB10" s="37">
        <v>1781483</v>
      </c>
      <c r="BC10" s="36">
        <v>1823430</v>
      </c>
      <c r="BD10" s="37">
        <v>1980913</v>
      </c>
      <c r="BE10" s="37">
        <v>1937541</v>
      </c>
      <c r="BF10" s="37">
        <v>1930801</v>
      </c>
      <c r="BG10" s="37">
        <v>1996141</v>
      </c>
      <c r="BH10" s="37">
        <v>1889777</v>
      </c>
      <c r="BI10" s="37">
        <v>1867654</v>
      </c>
    </row>
    <row r="11" spans="1:62" x14ac:dyDescent="0.25">
      <c r="A11" s="25" t="s">
        <v>27</v>
      </c>
      <c r="B11" s="37">
        <v>62533</v>
      </c>
      <c r="C11" s="37">
        <v>64441</v>
      </c>
      <c r="D11" s="37">
        <v>74724</v>
      </c>
      <c r="E11" s="37">
        <v>74630</v>
      </c>
      <c r="F11" s="37">
        <v>76731</v>
      </c>
      <c r="G11" s="37">
        <v>77350</v>
      </c>
      <c r="H11" s="37">
        <v>90690</v>
      </c>
      <c r="I11" s="37">
        <v>86999</v>
      </c>
      <c r="J11" s="37">
        <v>80566</v>
      </c>
      <c r="K11" s="37">
        <v>84448</v>
      </c>
      <c r="L11" s="37">
        <v>75764</v>
      </c>
      <c r="M11" s="37">
        <v>67376</v>
      </c>
      <c r="N11" s="37">
        <v>59196</v>
      </c>
      <c r="O11" s="37">
        <v>59579</v>
      </c>
      <c r="P11" s="37">
        <v>47240</v>
      </c>
      <c r="Q11" s="37">
        <v>6634</v>
      </c>
      <c r="R11" s="37">
        <v>9326</v>
      </c>
      <c r="S11" s="37">
        <v>17553</v>
      </c>
      <c r="T11" s="37">
        <v>28338</v>
      </c>
      <c r="U11" s="37">
        <v>32872</v>
      </c>
      <c r="V11" s="37">
        <v>42864</v>
      </c>
      <c r="W11" s="37">
        <v>48482</v>
      </c>
      <c r="X11" s="37">
        <v>49588</v>
      </c>
      <c r="Y11" s="37">
        <v>52679</v>
      </c>
      <c r="Z11" s="37">
        <v>46736</v>
      </c>
      <c r="AA11" s="37">
        <v>42455</v>
      </c>
      <c r="AB11" s="37">
        <v>54700</v>
      </c>
      <c r="AC11" s="37">
        <v>61029</v>
      </c>
      <c r="AD11" s="37">
        <v>61509</v>
      </c>
      <c r="AE11" s="37">
        <v>62144</v>
      </c>
      <c r="AF11" s="37">
        <v>61207</v>
      </c>
      <c r="AG11" s="37">
        <v>50490</v>
      </c>
      <c r="AH11" s="37">
        <v>61906</v>
      </c>
      <c r="AI11" s="37">
        <v>60761</v>
      </c>
      <c r="AJ11" s="37">
        <v>55561</v>
      </c>
      <c r="AK11" s="37">
        <v>51941</v>
      </c>
      <c r="AL11" s="37">
        <v>36142</v>
      </c>
      <c r="AM11" s="37">
        <v>39724</v>
      </c>
      <c r="AN11" s="37">
        <v>56835</v>
      </c>
      <c r="AO11" s="37">
        <v>68784</v>
      </c>
      <c r="AP11" s="37">
        <v>67325</v>
      </c>
      <c r="AQ11" s="37">
        <v>72501</v>
      </c>
      <c r="AR11" s="37">
        <v>79836</v>
      </c>
      <c r="AS11" s="37">
        <v>75008</v>
      </c>
      <c r="AT11" s="37">
        <v>74518</v>
      </c>
      <c r="AU11" s="37">
        <v>72320</v>
      </c>
      <c r="AV11" s="37">
        <v>67041</v>
      </c>
      <c r="AW11" s="37">
        <v>56375</v>
      </c>
      <c r="AX11" s="37">
        <v>52728</v>
      </c>
      <c r="AY11" s="37">
        <v>55672</v>
      </c>
      <c r="AZ11" s="37">
        <v>80900</v>
      </c>
      <c r="BA11" s="37">
        <v>104922</v>
      </c>
      <c r="BB11" s="37">
        <v>109511</v>
      </c>
      <c r="BC11" s="36">
        <v>122169</v>
      </c>
      <c r="BD11" s="37">
        <v>127379</v>
      </c>
      <c r="BE11" s="37">
        <v>112071</v>
      </c>
      <c r="BF11" s="37">
        <v>112099</v>
      </c>
      <c r="BG11" s="37">
        <v>107634</v>
      </c>
      <c r="BH11" s="37">
        <v>91657</v>
      </c>
      <c r="BI11" s="37">
        <v>87160</v>
      </c>
    </row>
    <row r="12" spans="1:62" x14ac:dyDescent="0.25">
      <c r="A12" s="25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36"/>
      <c r="BD12" s="36"/>
      <c r="BE12" s="36"/>
      <c r="BF12" s="36"/>
      <c r="BG12" s="36"/>
      <c r="BH12" s="36"/>
      <c r="BI12" s="36"/>
    </row>
    <row r="13" spans="1:62" x14ac:dyDescent="0.25">
      <c r="A13" s="31" t="s">
        <v>28</v>
      </c>
      <c r="B13" s="40">
        <v>4955619</v>
      </c>
      <c r="C13" s="40">
        <v>4378288</v>
      </c>
      <c r="D13" s="40">
        <v>4938513</v>
      </c>
      <c r="E13" s="40">
        <v>5027060</v>
      </c>
      <c r="F13" s="40">
        <v>4757321</v>
      </c>
      <c r="G13" s="40">
        <v>4589644</v>
      </c>
      <c r="H13" s="40">
        <v>5321440</v>
      </c>
      <c r="I13" s="40">
        <v>5065453</v>
      </c>
      <c r="J13" s="40">
        <v>5067247</v>
      </c>
      <c r="K13" s="40">
        <v>5525903</v>
      </c>
      <c r="L13" s="40">
        <v>5132821</v>
      </c>
      <c r="M13" s="40">
        <v>5137439</v>
      </c>
      <c r="N13" s="40">
        <v>4991360</v>
      </c>
      <c r="O13" s="40">
        <v>4260802</v>
      </c>
      <c r="P13" s="40">
        <v>3005987</v>
      </c>
      <c r="Q13" s="40">
        <v>133481</v>
      </c>
      <c r="R13" s="40">
        <v>155233</v>
      </c>
      <c r="S13" s="40">
        <v>341665</v>
      </c>
      <c r="T13" s="40">
        <v>678805</v>
      </c>
      <c r="U13" s="40">
        <v>534777</v>
      </c>
      <c r="V13" s="40">
        <v>645759</v>
      </c>
      <c r="W13" s="40">
        <v>851806</v>
      </c>
      <c r="X13" s="40">
        <v>1040041</v>
      </c>
      <c r="Y13" s="40">
        <v>2106423</v>
      </c>
      <c r="Z13" s="40">
        <v>1586430</v>
      </c>
      <c r="AA13" s="40">
        <v>1556720</v>
      </c>
      <c r="AB13" s="40">
        <v>2712244</v>
      </c>
      <c r="AC13" s="40">
        <v>3436444</v>
      </c>
      <c r="AD13" s="40">
        <v>3289007</v>
      </c>
      <c r="AE13" s="40">
        <v>2256629</v>
      </c>
      <c r="AF13" s="40">
        <v>1270715</v>
      </c>
      <c r="AG13" s="40">
        <v>663540</v>
      </c>
      <c r="AH13" s="40">
        <v>921241</v>
      </c>
      <c r="AI13" s="40">
        <v>973550</v>
      </c>
      <c r="AJ13" s="40">
        <v>1437350</v>
      </c>
      <c r="AK13" s="40">
        <v>2473063</v>
      </c>
      <c r="AL13" s="40">
        <v>2499402</v>
      </c>
      <c r="AM13" s="40">
        <v>2374073</v>
      </c>
      <c r="AN13" s="40">
        <v>3515018</v>
      </c>
      <c r="AO13" s="40">
        <v>4572515</v>
      </c>
      <c r="AP13" s="40">
        <v>4272367</v>
      </c>
      <c r="AQ13" s="40">
        <v>4432722</v>
      </c>
      <c r="AR13" s="40">
        <v>4723003</v>
      </c>
      <c r="AS13" s="40">
        <v>4365304</v>
      </c>
      <c r="AT13" s="40">
        <v>4579388</v>
      </c>
      <c r="AU13" s="40">
        <v>4748797</v>
      </c>
      <c r="AV13" s="40">
        <v>4559040</v>
      </c>
      <c r="AW13" s="40">
        <v>4471224</v>
      </c>
      <c r="AX13" s="40">
        <v>4406902</v>
      </c>
      <c r="AY13" s="40">
        <v>3911548</v>
      </c>
      <c r="AZ13" s="40">
        <v>4721608</v>
      </c>
      <c r="BA13" s="40">
        <v>4610279</v>
      </c>
      <c r="BB13" s="40">
        <v>4528531</v>
      </c>
      <c r="BC13" s="41">
        <v>4505117</v>
      </c>
      <c r="BD13" s="40">
        <v>4909613</v>
      </c>
      <c r="BE13" s="40">
        <v>4780757</v>
      </c>
      <c r="BF13" s="40">
        <v>4879072</v>
      </c>
      <c r="BG13" s="40">
        <v>5078294</v>
      </c>
      <c r="BH13" s="40">
        <v>4932647</v>
      </c>
      <c r="BI13" s="40">
        <v>4815401</v>
      </c>
    </row>
    <row r="17" spans="1:1" x14ac:dyDescent="0.25">
      <c r="A17" s="27" t="s">
        <v>32</v>
      </c>
    </row>
    <row r="18" spans="1:1" ht="26.25" x14ac:dyDescent="0.25">
      <c r="A18" s="28" t="s">
        <v>33</v>
      </c>
    </row>
    <row r="19" spans="1:1" ht="64.5" x14ac:dyDescent="0.25">
      <c r="A19" s="32" t="s">
        <v>37</v>
      </c>
    </row>
    <row r="21" spans="1:1" x14ac:dyDescent="0.25">
      <c r="A21" s="33" t="s">
        <v>29</v>
      </c>
    </row>
  </sheetData>
  <hyperlinks>
    <hyperlink ref="A21" location="Contents!A1" display="Contents page" xr:uid="{6B1F00CC-57A1-4735-9517-630406F44A18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E5281E-6C78-4E7D-8D14-6935AD2083EC}">
  <dimension ref="A1:BI43"/>
  <sheetViews>
    <sheetView showGridLines="0" workbookViewId="0">
      <pane xSplit="1" topLeftCell="B1" activePane="topRight" state="frozen"/>
      <selection pane="topRight"/>
    </sheetView>
  </sheetViews>
  <sheetFormatPr defaultRowHeight="15" x14ac:dyDescent="0.25"/>
  <cols>
    <col min="1" max="1" width="34.85546875" style="30" customWidth="1"/>
  </cols>
  <sheetData>
    <row r="1" spans="1:61" ht="45" x14ac:dyDescent="0.25">
      <c r="A1" s="24" t="s">
        <v>14</v>
      </c>
    </row>
    <row r="3" spans="1:61" x14ac:dyDescent="0.25">
      <c r="A3" s="26" t="s">
        <v>17</v>
      </c>
      <c r="B3" s="8">
        <v>43466</v>
      </c>
      <c r="C3" s="8">
        <v>43497</v>
      </c>
      <c r="D3" s="8">
        <v>43525</v>
      </c>
      <c r="E3" s="8">
        <v>43556</v>
      </c>
      <c r="F3" s="8">
        <v>43586</v>
      </c>
      <c r="G3" s="8">
        <v>43617</v>
      </c>
      <c r="H3" s="8">
        <v>43647</v>
      </c>
      <c r="I3" s="8">
        <v>43678</v>
      </c>
      <c r="J3" s="8">
        <v>43709</v>
      </c>
      <c r="K3" s="8">
        <v>43739</v>
      </c>
      <c r="L3" s="8">
        <v>43770</v>
      </c>
      <c r="M3" s="8">
        <v>43800</v>
      </c>
      <c r="N3" s="8">
        <v>43831</v>
      </c>
      <c r="O3" s="8">
        <v>43862</v>
      </c>
      <c r="P3" s="8">
        <v>43891</v>
      </c>
      <c r="Q3" s="8">
        <v>43922</v>
      </c>
      <c r="R3" s="8">
        <v>43952</v>
      </c>
      <c r="S3" s="8">
        <v>43983</v>
      </c>
      <c r="T3" s="8">
        <v>44013</v>
      </c>
      <c r="U3" s="8">
        <v>44044</v>
      </c>
      <c r="V3" s="8">
        <v>44075</v>
      </c>
      <c r="W3" s="8">
        <v>44105</v>
      </c>
      <c r="X3" s="8">
        <v>44136</v>
      </c>
      <c r="Y3" s="8">
        <v>44166</v>
      </c>
      <c r="Z3" s="8">
        <v>44197</v>
      </c>
      <c r="AA3" s="8">
        <v>44228</v>
      </c>
      <c r="AB3" s="8">
        <v>44256</v>
      </c>
      <c r="AC3" s="8">
        <v>44287</v>
      </c>
      <c r="AD3" s="8">
        <v>44317</v>
      </c>
      <c r="AE3" s="8">
        <v>44348</v>
      </c>
      <c r="AF3" s="8">
        <v>44378</v>
      </c>
      <c r="AG3" s="8">
        <v>44409</v>
      </c>
      <c r="AH3" s="8">
        <v>44440</v>
      </c>
      <c r="AI3" s="8">
        <v>44470</v>
      </c>
      <c r="AJ3" s="8">
        <v>44501</v>
      </c>
      <c r="AK3" s="8">
        <v>44531</v>
      </c>
      <c r="AL3" s="8">
        <v>44562</v>
      </c>
      <c r="AM3" s="8">
        <v>44593</v>
      </c>
      <c r="AN3" s="8">
        <v>44621</v>
      </c>
      <c r="AO3" s="8">
        <v>44652</v>
      </c>
      <c r="AP3" s="8">
        <v>44682</v>
      </c>
      <c r="AQ3" s="8">
        <v>44713</v>
      </c>
      <c r="AR3" s="8">
        <v>44743</v>
      </c>
      <c r="AS3" s="8">
        <v>44774</v>
      </c>
      <c r="AT3" s="8">
        <v>44805</v>
      </c>
      <c r="AU3" s="8">
        <v>44835</v>
      </c>
      <c r="AV3" s="8">
        <v>44866</v>
      </c>
      <c r="AW3" s="8">
        <v>44896</v>
      </c>
      <c r="AX3" s="8">
        <v>44927</v>
      </c>
      <c r="AY3" s="8">
        <v>44958</v>
      </c>
      <c r="AZ3" s="8">
        <v>44986</v>
      </c>
      <c r="BA3" s="8">
        <v>45017</v>
      </c>
      <c r="BB3" s="8">
        <v>45047</v>
      </c>
      <c r="BC3" s="8">
        <v>45078</v>
      </c>
      <c r="BD3" s="8">
        <v>45108</v>
      </c>
      <c r="BE3" s="8">
        <v>45139</v>
      </c>
      <c r="BF3" s="8">
        <v>45170</v>
      </c>
      <c r="BG3" s="8">
        <v>45200</v>
      </c>
      <c r="BH3" s="8">
        <v>45231</v>
      </c>
      <c r="BI3" s="8">
        <v>45261</v>
      </c>
    </row>
    <row r="4" spans="1:61" x14ac:dyDescent="0.25">
      <c r="A4" s="31" t="s">
        <v>16</v>
      </c>
      <c r="B4" s="9"/>
      <c r="C4" s="9"/>
      <c r="D4" s="9"/>
      <c r="E4" s="9"/>
      <c r="F4" s="9"/>
      <c r="G4" s="10"/>
      <c r="H4" s="10"/>
      <c r="I4" s="10"/>
      <c r="J4" s="10"/>
      <c r="K4" s="10"/>
      <c r="L4" s="10"/>
      <c r="M4" s="10"/>
      <c r="N4" s="10"/>
      <c r="O4" s="9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5"/>
      <c r="BD4" s="9"/>
      <c r="BE4" s="9"/>
      <c r="BF4" s="9"/>
      <c r="BG4" s="9"/>
      <c r="BH4" s="9"/>
      <c r="BI4" s="10"/>
    </row>
    <row r="5" spans="1:61" x14ac:dyDescent="0.25">
      <c r="A5" s="25" t="s">
        <v>7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>
        <v>1.1360000000000001E-3</v>
      </c>
      <c r="AZ5" s="12">
        <v>4.2139999999999999E-3</v>
      </c>
      <c r="BA5" s="12">
        <v>1.2075000000000001E-2</v>
      </c>
      <c r="BB5" s="12">
        <v>1.3573999999999999E-2</v>
      </c>
      <c r="BC5" s="12">
        <v>1.6742E-2</v>
      </c>
      <c r="BD5" s="12">
        <v>1.6511000000000001E-2</v>
      </c>
      <c r="BE5" s="12">
        <v>1.3169999999999999E-2</v>
      </c>
      <c r="BF5" s="12">
        <v>1.4185E-2</v>
      </c>
      <c r="BG5" s="12">
        <v>1.2640999999999999E-2</v>
      </c>
      <c r="BH5" s="12">
        <v>1.3048000000000001E-2</v>
      </c>
      <c r="BI5" s="12">
        <v>1.7188999999999999E-2</v>
      </c>
    </row>
    <row r="6" spans="1:61" x14ac:dyDescent="0.25">
      <c r="A6" s="25" t="s">
        <v>4</v>
      </c>
      <c r="B6" s="12">
        <v>0.292016</v>
      </c>
      <c r="C6" s="12">
        <v>0.231767</v>
      </c>
      <c r="D6" s="12">
        <v>0.22845499999999999</v>
      </c>
      <c r="E6" s="12">
        <v>0.26348199999999999</v>
      </c>
      <c r="F6" s="12">
        <v>0.218061</v>
      </c>
      <c r="G6" s="12">
        <v>0.227517</v>
      </c>
      <c r="H6" s="12">
        <v>0.25096400000000002</v>
      </c>
      <c r="I6" s="12">
        <v>0.22159000000000001</v>
      </c>
      <c r="J6" s="12">
        <v>0.23286299999999999</v>
      </c>
      <c r="K6" s="12">
        <v>0.23602699999999999</v>
      </c>
      <c r="L6" s="12">
        <v>0.22396199999999999</v>
      </c>
      <c r="M6" s="12">
        <v>0.24192900000000001</v>
      </c>
      <c r="N6" s="12">
        <v>0.26068000000000002</v>
      </c>
      <c r="O6" s="12">
        <v>0.23097400000000001</v>
      </c>
      <c r="P6" s="12">
        <v>0.22911999999999999</v>
      </c>
      <c r="Q6" s="12">
        <v>0.13075999999999999</v>
      </c>
      <c r="R6" s="12">
        <v>0.23383599999999999</v>
      </c>
      <c r="S6" s="12">
        <v>0.243478</v>
      </c>
      <c r="T6" s="12">
        <v>0.30466500000000002</v>
      </c>
      <c r="U6" s="12">
        <v>0.26776800000000001</v>
      </c>
      <c r="V6" s="12">
        <v>0.280476</v>
      </c>
      <c r="W6" s="12">
        <v>0.27288400000000002</v>
      </c>
      <c r="X6" s="12">
        <v>0.24881300000000001</v>
      </c>
      <c r="Y6" s="12">
        <v>0.33555099999999999</v>
      </c>
      <c r="Z6" s="12">
        <v>0.32692199999999999</v>
      </c>
      <c r="AA6" s="12">
        <v>0.31145499999999998</v>
      </c>
      <c r="AB6" s="12">
        <v>0.30148599999999998</v>
      </c>
      <c r="AC6" s="12">
        <v>0.31717800000000002</v>
      </c>
      <c r="AD6" s="12">
        <v>0.267513</v>
      </c>
      <c r="AE6" s="12">
        <v>0.230159</v>
      </c>
      <c r="AF6" s="12">
        <v>0.22309999999999999</v>
      </c>
      <c r="AG6" s="12">
        <v>0.14311099999999999</v>
      </c>
      <c r="AH6" s="12">
        <v>0.17862600000000001</v>
      </c>
      <c r="AI6" s="12">
        <v>0.171713</v>
      </c>
      <c r="AJ6" s="12">
        <v>0.21414900000000001</v>
      </c>
      <c r="AK6" s="12">
        <v>0.25123899999999999</v>
      </c>
      <c r="AL6" s="12">
        <v>0.305674</v>
      </c>
      <c r="AM6" s="12">
        <v>0.239734</v>
      </c>
      <c r="AN6" s="12">
        <v>0.23267199999999999</v>
      </c>
      <c r="AO6" s="12">
        <v>0.27849699999999999</v>
      </c>
      <c r="AP6" s="12">
        <v>0.239098</v>
      </c>
      <c r="AQ6" s="12">
        <v>0.236261</v>
      </c>
      <c r="AR6" s="12">
        <v>0.23386100000000001</v>
      </c>
      <c r="AS6" s="12">
        <v>0.22726399999999999</v>
      </c>
      <c r="AT6" s="12">
        <v>0.22276299999999999</v>
      </c>
      <c r="AU6" s="12">
        <v>0.23066500000000001</v>
      </c>
      <c r="AV6" s="12">
        <v>0.22461300000000001</v>
      </c>
      <c r="AW6" s="12">
        <v>0.245008</v>
      </c>
      <c r="AX6" s="12">
        <v>0.26893299999999998</v>
      </c>
      <c r="AY6" s="12">
        <v>0.242814</v>
      </c>
      <c r="AZ6" s="12">
        <v>0.231045</v>
      </c>
      <c r="BA6" s="12">
        <v>0.24701799999999999</v>
      </c>
      <c r="BB6" s="12">
        <v>0.22275200000000001</v>
      </c>
      <c r="BC6" s="12">
        <v>0.230708</v>
      </c>
      <c r="BD6" s="12">
        <v>0.254992</v>
      </c>
      <c r="BE6" s="12">
        <v>0.23913499999999999</v>
      </c>
      <c r="BF6" s="12">
        <v>0.249698</v>
      </c>
      <c r="BG6" s="12">
        <v>0.250666</v>
      </c>
      <c r="BH6" s="12">
        <v>0.23258100000000001</v>
      </c>
      <c r="BI6" s="12">
        <v>0.26991999999999999</v>
      </c>
    </row>
    <row r="7" spans="1:61" x14ac:dyDescent="0.25">
      <c r="A7" s="25" t="s">
        <v>3</v>
      </c>
      <c r="B7" s="12">
        <v>0.32691100000000001</v>
      </c>
      <c r="C7" s="12">
        <v>0.373666</v>
      </c>
      <c r="D7" s="12">
        <v>0.37874400000000003</v>
      </c>
      <c r="E7" s="12">
        <v>0.35680000000000001</v>
      </c>
      <c r="F7" s="12">
        <v>0.39113999999999999</v>
      </c>
      <c r="G7" s="12">
        <v>0.383936</v>
      </c>
      <c r="H7" s="12">
        <v>0.36583599999999999</v>
      </c>
      <c r="I7" s="12">
        <v>0.38218800000000003</v>
      </c>
      <c r="J7" s="12">
        <v>0.37160700000000002</v>
      </c>
      <c r="K7" s="12">
        <v>0.37200499999999997</v>
      </c>
      <c r="L7" s="12">
        <v>0.37892500000000001</v>
      </c>
      <c r="M7" s="12">
        <v>0.35885</v>
      </c>
      <c r="N7" s="12">
        <v>0.34015000000000001</v>
      </c>
      <c r="O7" s="12">
        <v>0.38256099999999998</v>
      </c>
      <c r="P7" s="12">
        <v>0.38665300000000002</v>
      </c>
      <c r="Q7" s="12">
        <v>0.61652200000000001</v>
      </c>
      <c r="R7" s="12">
        <v>0.41214800000000001</v>
      </c>
      <c r="S7" s="12">
        <v>0.47086800000000001</v>
      </c>
      <c r="T7" s="12">
        <v>0.47381499999999999</v>
      </c>
      <c r="U7" s="12">
        <v>0.49211500000000002</v>
      </c>
      <c r="V7" s="12">
        <v>0.469607</v>
      </c>
      <c r="W7" s="12">
        <v>0.46646900000000002</v>
      </c>
      <c r="X7" s="12">
        <v>0.49712699999999999</v>
      </c>
      <c r="Y7" s="12">
        <v>0.396924</v>
      </c>
      <c r="Z7" s="12">
        <v>0.36861899999999997</v>
      </c>
      <c r="AA7" s="12">
        <v>0.40174900000000002</v>
      </c>
      <c r="AB7" s="12">
        <v>0.390042</v>
      </c>
      <c r="AC7" s="12">
        <v>0.36378100000000002</v>
      </c>
      <c r="AD7" s="12">
        <v>0.393482</v>
      </c>
      <c r="AE7" s="12">
        <v>0.43251499999999998</v>
      </c>
      <c r="AF7" s="12">
        <v>0.43185800000000002</v>
      </c>
      <c r="AG7" s="12">
        <v>0.52711799999999998</v>
      </c>
      <c r="AH7" s="12">
        <v>0.47281400000000001</v>
      </c>
      <c r="AI7" s="12">
        <v>0.45755499999999999</v>
      </c>
      <c r="AJ7" s="12">
        <v>0.43588700000000002</v>
      </c>
      <c r="AK7" s="12">
        <v>0.34338400000000002</v>
      </c>
      <c r="AL7" s="12">
        <v>0.30967</v>
      </c>
      <c r="AM7" s="12">
        <v>0.37421300000000002</v>
      </c>
      <c r="AN7" s="12">
        <v>0.382465</v>
      </c>
      <c r="AO7" s="12">
        <v>0.36658099999999999</v>
      </c>
      <c r="AP7" s="12">
        <v>0.38533800000000001</v>
      </c>
      <c r="AQ7" s="12">
        <v>0.38461600000000001</v>
      </c>
      <c r="AR7" s="12">
        <v>0.39085199999999998</v>
      </c>
      <c r="AS7" s="12">
        <v>0.39078499999999999</v>
      </c>
      <c r="AT7" s="12">
        <v>0.38573600000000002</v>
      </c>
      <c r="AU7" s="12">
        <v>0.37979200000000002</v>
      </c>
      <c r="AV7" s="12">
        <v>0.38067800000000002</v>
      </c>
      <c r="AW7" s="12">
        <v>0.36017700000000002</v>
      </c>
      <c r="AX7" s="12">
        <v>0.348022</v>
      </c>
      <c r="AY7" s="12">
        <v>0.366483</v>
      </c>
      <c r="AZ7" s="12">
        <v>0.37447799999999998</v>
      </c>
      <c r="BA7" s="12">
        <v>0.36073499999999997</v>
      </c>
      <c r="BB7" s="12">
        <v>0.38871699999999998</v>
      </c>
      <c r="BC7" s="12">
        <v>0.38668599999999997</v>
      </c>
      <c r="BD7" s="12">
        <v>0.37116399999999999</v>
      </c>
      <c r="BE7" s="12">
        <v>0.386347</v>
      </c>
      <c r="BF7" s="12">
        <v>0.37763600000000003</v>
      </c>
      <c r="BG7" s="12">
        <v>0.37619999999999998</v>
      </c>
      <c r="BH7" s="12">
        <v>0.38351099999999999</v>
      </c>
      <c r="BI7" s="12">
        <v>0.34775800000000001</v>
      </c>
    </row>
    <row r="8" spans="1:61" x14ac:dyDescent="0.25">
      <c r="A8" s="25" t="s">
        <v>6</v>
      </c>
      <c r="B8" s="12">
        <v>1.5448999999999999E-2</v>
      </c>
      <c r="C8" s="12">
        <v>2.2105E-2</v>
      </c>
      <c r="D8" s="12">
        <v>2.2752000000000001E-2</v>
      </c>
      <c r="E8" s="12">
        <v>2.0691000000000001E-2</v>
      </c>
      <c r="F8" s="12">
        <v>2.4153999999999998E-2</v>
      </c>
      <c r="G8" s="12">
        <v>2.2179000000000001E-2</v>
      </c>
      <c r="H8" s="12">
        <v>1.9980000000000001E-2</v>
      </c>
      <c r="I8" s="12">
        <v>2.1991E-2</v>
      </c>
      <c r="J8" s="12">
        <v>2.1787999999999998E-2</v>
      </c>
      <c r="K8" s="12">
        <v>2.1364999999999999E-2</v>
      </c>
      <c r="L8" s="12">
        <v>2.2398999999999999E-2</v>
      </c>
      <c r="M8" s="12">
        <v>1.9061000000000002E-2</v>
      </c>
      <c r="N8" s="12">
        <v>1.5644999999999999E-2</v>
      </c>
      <c r="O8" s="12">
        <v>2.2873000000000001E-2</v>
      </c>
      <c r="P8" s="12">
        <v>2.3584000000000001E-2</v>
      </c>
      <c r="Q8" s="12">
        <v>3.2604000000000001E-2</v>
      </c>
      <c r="R8" s="12">
        <v>5.7971000000000002E-2</v>
      </c>
      <c r="S8" s="12">
        <v>5.0051999999999999E-2</v>
      </c>
      <c r="T8" s="12">
        <v>3.8948000000000003E-2</v>
      </c>
      <c r="U8" s="12">
        <v>4.6317999999999998E-2</v>
      </c>
      <c r="V8" s="12">
        <v>4.8839E-2</v>
      </c>
      <c r="W8" s="12">
        <v>4.2985000000000002E-2</v>
      </c>
      <c r="X8" s="12">
        <v>3.1827000000000001E-2</v>
      </c>
      <c r="Y8" s="12">
        <v>1.7693E-2</v>
      </c>
      <c r="Z8" s="12">
        <v>1.7843000000000001E-2</v>
      </c>
      <c r="AA8" s="12">
        <v>2.0924000000000002E-2</v>
      </c>
      <c r="AB8" s="12">
        <v>2.4570000000000002E-2</v>
      </c>
      <c r="AC8" s="12">
        <v>3.9029000000000001E-2</v>
      </c>
      <c r="AD8" s="12">
        <v>4.3184E-2</v>
      </c>
      <c r="AE8" s="12">
        <v>4.0765999999999997E-2</v>
      </c>
      <c r="AF8" s="12">
        <v>3.8524999999999997E-2</v>
      </c>
      <c r="AG8" s="12">
        <v>5.3897E-2</v>
      </c>
      <c r="AH8" s="12">
        <v>4.2477000000000001E-2</v>
      </c>
      <c r="AI8" s="12">
        <v>3.9546999999999999E-2</v>
      </c>
      <c r="AJ8" s="12">
        <v>3.8367999999999999E-2</v>
      </c>
      <c r="AK8" s="12">
        <v>4.7448999999999998E-2</v>
      </c>
      <c r="AL8" s="12">
        <v>3.8286000000000001E-2</v>
      </c>
      <c r="AM8" s="12">
        <v>5.0013000000000002E-2</v>
      </c>
      <c r="AN8" s="12">
        <v>4.6614999999999997E-2</v>
      </c>
      <c r="AO8" s="12">
        <v>4.1017999999999999E-2</v>
      </c>
      <c r="AP8" s="12">
        <v>3.5471000000000003E-2</v>
      </c>
      <c r="AQ8" s="12">
        <v>3.9274999999999997E-2</v>
      </c>
      <c r="AR8" s="12">
        <v>4.8441999999999999E-2</v>
      </c>
      <c r="AS8" s="12">
        <v>4.8358999999999999E-2</v>
      </c>
      <c r="AT8" s="12">
        <v>5.4455999999999997E-2</v>
      </c>
      <c r="AU8" s="12">
        <v>5.3175E-2</v>
      </c>
      <c r="AV8" s="12">
        <v>5.7993999999999997E-2</v>
      </c>
      <c r="AW8" s="12">
        <v>5.4625E-2</v>
      </c>
      <c r="AX8" s="12">
        <v>4.8901E-2</v>
      </c>
      <c r="AY8" s="13">
        <v>5.0636E-2</v>
      </c>
      <c r="AZ8" s="13">
        <v>5.1653999999999999E-2</v>
      </c>
      <c r="BA8" s="13">
        <v>4.8166E-2</v>
      </c>
      <c r="BB8" s="13">
        <v>4.6817999999999999E-2</v>
      </c>
      <c r="BC8" s="12">
        <v>4.6313E-2</v>
      </c>
      <c r="BD8" s="12">
        <v>4.6433000000000002E-2</v>
      </c>
      <c r="BE8" s="12">
        <v>4.7781999999999998E-2</v>
      </c>
      <c r="BF8" s="12">
        <v>4.8688000000000002E-2</v>
      </c>
      <c r="BG8" s="12">
        <v>4.7968999999999998E-2</v>
      </c>
      <c r="BH8" s="12">
        <v>5.4068999999999999E-2</v>
      </c>
      <c r="BI8" s="12">
        <v>5.2641E-2</v>
      </c>
    </row>
    <row r="9" spans="1:61" x14ac:dyDescent="0.25">
      <c r="A9" s="25" t="s">
        <v>15</v>
      </c>
      <c r="B9" s="12">
        <v>7.5985999999999998E-2</v>
      </c>
      <c r="C9" s="12">
        <v>7.1443000000000006E-2</v>
      </c>
      <c r="D9" s="12">
        <v>7.1195999999999995E-2</v>
      </c>
      <c r="E9" s="12">
        <v>7.2237999999999997E-2</v>
      </c>
      <c r="F9" s="12">
        <v>6.8234000000000003E-2</v>
      </c>
      <c r="G9" s="12">
        <v>7.2969000000000006E-2</v>
      </c>
      <c r="H9" s="12">
        <v>6.9860000000000005E-2</v>
      </c>
      <c r="I9" s="12">
        <v>6.8021999999999999E-2</v>
      </c>
      <c r="J9" s="12">
        <v>6.9918999999999995E-2</v>
      </c>
      <c r="K9" s="12">
        <v>7.0225999999999997E-2</v>
      </c>
      <c r="L9" s="12">
        <v>7.0630999999999999E-2</v>
      </c>
      <c r="M9" s="12">
        <v>7.4118000000000003E-2</v>
      </c>
      <c r="N9" s="12">
        <v>7.6467999999999994E-2</v>
      </c>
      <c r="O9" s="12">
        <v>6.0947000000000001E-2</v>
      </c>
      <c r="P9" s="12">
        <v>6.2357000000000003E-2</v>
      </c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</row>
    <row r="10" spans="1:61" x14ac:dyDescent="0.25">
      <c r="A10" s="25" t="s">
        <v>38</v>
      </c>
      <c r="B10" s="12">
        <v>0.28963800000000001</v>
      </c>
      <c r="C10" s="12">
        <v>0.30101899999999998</v>
      </c>
      <c r="D10" s="12">
        <v>0.29885200000000001</v>
      </c>
      <c r="E10" s="12">
        <v>0.28678799999999999</v>
      </c>
      <c r="F10" s="12">
        <v>0.29841200000000001</v>
      </c>
      <c r="G10" s="12">
        <v>0.29339900000000002</v>
      </c>
      <c r="H10" s="12">
        <v>0.29336000000000001</v>
      </c>
      <c r="I10" s="12">
        <v>0.30620999999999998</v>
      </c>
      <c r="J10" s="12">
        <v>0.30382300000000001</v>
      </c>
      <c r="K10" s="12">
        <v>0.30037700000000001</v>
      </c>
      <c r="L10" s="12">
        <v>0.30408400000000002</v>
      </c>
      <c r="M10" s="12">
        <v>0.30604199999999998</v>
      </c>
      <c r="N10" s="12">
        <v>0.307056</v>
      </c>
      <c r="O10" s="12">
        <v>0.302645</v>
      </c>
      <c r="P10" s="12">
        <v>0.29828700000000002</v>
      </c>
      <c r="Q10" s="12">
        <v>0.220114</v>
      </c>
      <c r="R10" s="12">
        <v>0.296045</v>
      </c>
      <c r="S10" s="12">
        <v>0.23560200000000001</v>
      </c>
      <c r="T10" s="12">
        <v>0.18257200000000001</v>
      </c>
      <c r="U10" s="12">
        <v>0.193799</v>
      </c>
      <c r="V10" s="12">
        <v>0.20107800000000001</v>
      </c>
      <c r="W10" s="12">
        <v>0.21766199999999999</v>
      </c>
      <c r="X10" s="12">
        <v>0.22223399999999999</v>
      </c>
      <c r="Y10" s="12">
        <v>0.249833</v>
      </c>
      <c r="Z10" s="12">
        <v>0.28661599999999998</v>
      </c>
      <c r="AA10" s="12">
        <v>0.265872</v>
      </c>
      <c r="AB10" s="12">
        <v>0.28390199999999999</v>
      </c>
      <c r="AC10" s="12">
        <v>0.28001199999999998</v>
      </c>
      <c r="AD10" s="12">
        <v>0.295821</v>
      </c>
      <c r="AE10" s="12">
        <v>0.29655999999999999</v>
      </c>
      <c r="AF10" s="12">
        <v>0.30651699999999998</v>
      </c>
      <c r="AG10" s="12">
        <v>0.27587299999999998</v>
      </c>
      <c r="AH10" s="12">
        <v>0.30608200000000002</v>
      </c>
      <c r="AI10" s="12">
        <v>0.33118500000000001</v>
      </c>
      <c r="AJ10" s="12">
        <v>0.31159599999999998</v>
      </c>
      <c r="AK10" s="12">
        <v>0.357929</v>
      </c>
      <c r="AL10" s="12">
        <v>0.34637000000000001</v>
      </c>
      <c r="AM10" s="12">
        <v>0.33603899999999998</v>
      </c>
      <c r="AN10" s="12">
        <v>0.33824799999999999</v>
      </c>
      <c r="AO10" s="12">
        <v>0.31390400000000002</v>
      </c>
      <c r="AP10" s="12">
        <v>0.34009400000000001</v>
      </c>
      <c r="AQ10" s="12">
        <v>0.33984799999999998</v>
      </c>
      <c r="AR10" s="12">
        <v>0.326845</v>
      </c>
      <c r="AS10" s="12">
        <v>0.333592</v>
      </c>
      <c r="AT10" s="12">
        <v>0.33704400000000001</v>
      </c>
      <c r="AU10" s="12">
        <v>0.33636899999999997</v>
      </c>
      <c r="AV10" s="12">
        <v>0.33671499999999999</v>
      </c>
      <c r="AW10" s="12">
        <v>0.34018999999999999</v>
      </c>
      <c r="AX10" s="12">
        <v>0.334144</v>
      </c>
      <c r="AY10" s="12">
        <v>0.33893099999999998</v>
      </c>
      <c r="AZ10" s="12">
        <v>0.33860800000000002</v>
      </c>
      <c r="BA10" s="12">
        <v>0.332007</v>
      </c>
      <c r="BB10" s="12">
        <v>0.32813900000000001</v>
      </c>
      <c r="BC10" s="12">
        <v>0.31955099999999997</v>
      </c>
      <c r="BD10" s="12">
        <v>0.31089899999999998</v>
      </c>
      <c r="BE10" s="12">
        <v>0.31356600000000001</v>
      </c>
      <c r="BF10" s="12">
        <v>0.30979299999999999</v>
      </c>
      <c r="BG10" s="12">
        <v>0.31252400000000002</v>
      </c>
      <c r="BH10" s="12">
        <v>0.31679200000000002</v>
      </c>
      <c r="BI10" s="12">
        <v>0.31249300000000002</v>
      </c>
    </row>
    <row r="11" spans="1:61" x14ac:dyDescent="0.2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</row>
    <row r="12" spans="1:61" x14ac:dyDescent="0.25">
      <c r="A12" s="31" t="s">
        <v>18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</row>
    <row r="13" spans="1:61" x14ac:dyDescent="0.25">
      <c r="A13" s="30" t="s">
        <v>7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3">
        <v>0</v>
      </c>
      <c r="M13" s="23">
        <v>0</v>
      </c>
      <c r="N13" s="23">
        <v>0</v>
      </c>
      <c r="O13" s="23">
        <v>0</v>
      </c>
      <c r="P13" s="23">
        <v>0</v>
      </c>
      <c r="Q13" s="23">
        <v>0</v>
      </c>
      <c r="R13" s="23">
        <v>0</v>
      </c>
      <c r="S13" s="23">
        <v>0</v>
      </c>
      <c r="T13" s="23">
        <v>0</v>
      </c>
      <c r="U13" s="23">
        <v>0</v>
      </c>
      <c r="V13" s="23">
        <v>0</v>
      </c>
      <c r="W13" s="23">
        <v>0</v>
      </c>
      <c r="X13" s="23">
        <v>0</v>
      </c>
      <c r="Y13" s="23">
        <v>0</v>
      </c>
      <c r="Z13" s="23">
        <v>0</v>
      </c>
      <c r="AA13" s="23">
        <v>0</v>
      </c>
      <c r="AB13" s="23">
        <v>0</v>
      </c>
      <c r="AC13" s="23">
        <v>0</v>
      </c>
      <c r="AD13" s="23">
        <v>0</v>
      </c>
      <c r="AE13" s="23">
        <v>0</v>
      </c>
      <c r="AF13" s="23">
        <v>0</v>
      </c>
      <c r="AG13" s="23">
        <v>0</v>
      </c>
      <c r="AH13" s="23">
        <v>0</v>
      </c>
      <c r="AI13" s="23">
        <v>0</v>
      </c>
      <c r="AJ13" s="23">
        <v>0</v>
      </c>
      <c r="AK13" s="23">
        <v>0</v>
      </c>
      <c r="AL13" s="23">
        <v>0</v>
      </c>
      <c r="AM13" s="23">
        <v>0</v>
      </c>
      <c r="AN13" s="23">
        <v>0</v>
      </c>
      <c r="AO13" s="23">
        <v>0</v>
      </c>
      <c r="AP13" s="23">
        <v>0</v>
      </c>
      <c r="AQ13" s="23">
        <v>0</v>
      </c>
      <c r="AR13" s="23">
        <v>0</v>
      </c>
      <c r="AS13" s="23">
        <v>0</v>
      </c>
      <c r="AT13" s="23">
        <v>0</v>
      </c>
      <c r="AU13" s="23">
        <v>0</v>
      </c>
      <c r="AV13" s="23">
        <v>0</v>
      </c>
      <c r="AW13" s="23">
        <v>0</v>
      </c>
      <c r="AX13" s="23">
        <v>0</v>
      </c>
      <c r="AY13" s="23">
        <v>0</v>
      </c>
      <c r="AZ13" s="23">
        <v>0</v>
      </c>
      <c r="BA13" s="23">
        <v>0</v>
      </c>
      <c r="BB13" s="23">
        <v>0</v>
      </c>
      <c r="BC13" s="23">
        <v>0</v>
      </c>
      <c r="BD13" s="23">
        <v>0</v>
      </c>
      <c r="BE13" s="23">
        <v>0</v>
      </c>
      <c r="BF13" s="23">
        <v>0</v>
      </c>
      <c r="BG13" s="23">
        <v>0</v>
      </c>
      <c r="BH13" s="23">
        <v>1E-3</v>
      </c>
      <c r="BI13" s="23">
        <v>1E-3</v>
      </c>
    </row>
    <row r="14" spans="1:61" x14ac:dyDescent="0.25">
      <c r="A14" s="30" t="s">
        <v>4</v>
      </c>
      <c r="B14" s="23">
        <v>0.24</v>
      </c>
      <c r="C14" s="23">
        <v>0.191</v>
      </c>
      <c r="D14" s="23">
        <v>0.189</v>
      </c>
      <c r="E14" s="23">
        <v>0.22700000000000001</v>
      </c>
      <c r="F14" s="23">
        <v>0.188</v>
      </c>
      <c r="G14" s="23">
        <v>0.19800000000000001</v>
      </c>
      <c r="H14" s="23">
        <v>0.215</v>
      </c>
      <c r="I14" s="23">
        <v>0.184</v>
      </c>
      <c r="J14" s="23">
        <v>0.19500000000000001</v>
      </c>
      <c r="K14" s="23">
        <v>0.19800000000000001</v>
      </c>
      <c r="L14" s="23">
        <v>0.185</v>
      </c>
      <c r="M14" s="23">
        <v>0.19800000000000001</v>
      </c>
      <c r="N14" s="23">
        <v>0.216</v>
      </c>
      <c r="O14" s="23">
        <v>0.193</v>
      </c>
      <c r="P14" s="23">
        <v>0.19800000000000001</v>
      </c>
      <c r="Q14" s="23">
        <v>0.20599999999999999</v>
      </c>
      <c r="R14" s="23">
        <v>0.3</v>
      </c>
      <c r="S14" s="23">
        <v>0.31</v>
      </c>
      <c r="T14" s="23">
        <v>0.33700000000000002</v>
      </c>
      <c r="U14" s="23">
        <v>0.28699999999999998</v>
      </c>
      <c r="V14" s="23">
        <v>0.32100000000000001</v>
      </c>
      <c r="W14" s="23">
        <v>0.26700000000000002</v>
      </c>
      <c r="X14" s="23">
        <v>0.20899999999999999</v>
      </c>
      <c r="Y14" s="23">
        <v>0.29799999999999999</v>
      </c>
      <c r="Z14" s="23">
        <v>0.26800000000000002</v>
      </c>
      <c r="AA14" s="23">
        <v>0.28499999999999998</v>
      </c>
      <c r="AB14" s="23">
        <v>0.28199999999999997</v>
      </c>
      <c r="AC14" s="23">
        <v>0.29599999999999999</v>
      </c>
      <c r="AD14" s="23">
        <v>0.249</v>
      </c>
      <c r="AE14" s="23">
        <v>0.20100000000000001</v>
      </c>
      <c r="AF14" s="23">
        <v>0.17599999999999999</v>
      </c>
      <c r="AG14" s="23">
        <v>0.106</v>
      </c>
      <c r="AH14" s="23">
        <v>0.20300000000000001</v>
      </c>
      <c r="AI14" s="23">
        <v>0.17699999999999999</v>
      </c>
      <c r="AJ14" s="23">
        <v>0.23699999999999999</v>
      </c>
      <c r="AK14" s="23">
        <v>0.246</v>
      </c>
      <c r="AL14" s="23">
        <v>0.28199999999999997</v>
      </c>
      <c r="AM14" s="23">
        <v>0.21299999999999999</v>
      </c>
      <c r="AN14" s="23">
        <v>0.20799999999999999</v>
      </c>
      <c r="AO14" s="23">
        <v>0.249</v>
      </c>
      <c r="AP14" s="23">
        <v>0.219</v>
      </c>
      <c r="AQ14" s="23">
        <v>0.21299999999999999</v>
      </c>
      <c r="AR14" s="23">
        <v>0.20699999999999999</v>
      </c>
      <c r="AS14" s="23">
        <v>0.20599999999999999</v>
      </c>
      <c r="AT14" s="23">
        <v>0.19400000000000001</v>
      </c>
      <c r="AU14" s="23">
        <v>0.2</v>
      </c>
      <c r="AV14" s="23">
        <v>0.19800000000000001</v>
      </c>
      <c r="AW14" s="23">
        <v>0.21299999999999999</v>
      </c>
      <c r="AX14" s="23">
        <v>0.23200000000000001</v>
      </c>
      <c r="AY14" s="23">
        <v>0.217</v>
      </c>
      <c r="AZ14" s="23">
        <v>0.20699999999999999</v>
      </c>
      <c r="BA14" s="23">
        <v>0.222</v>
      </c>
      <c r="BB14" s="23">
        <v>0.20599999999999999</v>
      </c>
      <c r="BC14" s="23">
        <v>0.21299999999999999</v>
      </c>
      <c r="BD14" s="23">
        <v>0.23400000000000001</v>
      </c>
      <c r="BE14" s="23">
        <v>0.223</v>
      </c>
      <c r="BF14" s="23">
        <v>0.23300000000000001</v>
      </c>
      <c r="BG14" s="23">
        <v>0.22500000000000001</v>
      </c>
      <c r="BH14" s="23">
        <v>0.20399999999999999</v>
      </c>
      <c r="BI14" s="23">
        <v>0.24099999999999999</v>
      </c>
    </row>
    <row r="15" spans="1:61" x14ac:dyDescent="0.25">
      <c r="A15" s="30" t="s">
        <v>3</v>
      </c>
      <c r="B15" s="23">
        <v>0.35</v>
      </c>
      <c r="C15" s="23">
        <v>0.40100000000000002</v>
      </c>
      <c r="D15" s="23">
        <v>0.40500000000000003</v>
      </c>
      <c r="E15" s="23">
        <v>0.376</v>
      </c>
      <c r="F15" s="23">
        <v>0.41</v>
      </c>
      <c r="G15" s="23">
        <v>0.39700000000000002</v>
      </c>
      <c r="H15" s="23">
        <v>0.379</v>
      </c>
      <c r="I15" s="23">
        <v>0.4</v>
      </c>
      <c r="J15" s="23">
        <v>0.39</v>
      </c>
      <c r="K15" s="23">
        <v>0.39300000000000002</v>
      </c>
      <c r="L15" s="23">
        <v>0.40100000000000002</v>
      </c>
      <c r="M15" s="23">
        <v>0.38300000000000001</v>
      </c>
      <c r="N15" s="23">
        <v>0.36099999999999999</v>
      </c>
      <c r="O15" s="23">
        <v>0.40400000000000003</v>
      </c>
      <c r="P15" s="23">
        <v>0.39800000000000002</v>
      </c>
      <c r="Q15" s="23">
        <v>0.55800000000000005</v>
      </c>
      <c r="R15" s="23">
        <v>0.38900000000000001</v>
      </c>
      <c r="S15" s="23">
        <v>0.43</v>
      </c>
      <c r="T15" s="23">
        <v>0.41399999999999998</v>
      </c>
      <c r="U15" s="23">
        <v>0.438</v>
      </c>
      <c r="V15" s="23">
        <v>0.40600000000000003</v>
      </c>
      <c r="W15" s="23">
        <v>0.44700000000000001</v>
      </c>
      <c r="X15" s="23">
        <v>0.51800000000000002</v>
      </c>
      <c r="Y15" s="23">
        <v>0.41199999999999998</v>
      </c>
      <c r="Z15" s="23">
        <v>0.37</v>
      </c>
      <c r="AA15" s="23">
        <v>0.4</v>
      </c>
      <c r="AB15" s="23">
        <v>0.374</v>
      </c>
      <c r="AC15" s="23">
        <v>0.34300000000000003</v>
      </c>
      <c r="AD15" s="23">
        <v>0.36399999999999999</v>
      </c>
      <c r="AE15" s="23">
        <v>0.39700000000000002</v>
      </c>
      <c r="AF15" s="23">
        <v>0.372</v>
      </c>
      <c r="AG15" s="23">
        <v>0.47299999999999998</v>
      </c>
      <c r="AH15" s="23">
        <v>0.38400000000000001</v>
      </c>
      <c r="AI15" s="23">
        <v>0.40600000000000003</v>
      </c>
      <c r="AJ15" s="23">
        <v>0.39</v>
      </c>
      <c r="AK15" s="23">
        <v>0.30499999999999999</v>
      </c>
      <c r="AL15" s="23">
        <v>0.27500000000000002</v>
      </c>
      <c r="AM15" s="23">
        <v>0.35099999999999998</v>
      </c>
      <c r="AN15" s="23">
        <v>0.36799999999999999</v>
      </c>
      <c r="AO15" s="23">
        <v>0.35299999999999998</v>
      </c>
      <c r="AP15" s="23">
        <v>0.37</v>
      </c>
      <c r="AQ15" s="23">
        <v>0.36699999999999999</v>
      </c>
      <c r="AR15" s="23">
        <v>0.38</v>
      </c>
      <c r="AS15" s="23">
        <v>0.375</v>
      </c>
      <c r="AT15" s="23">
        <v>0.37</v>
      </c>
      <c r="AU15" s="23">
        <v>0.36899999999999999</v>
      </c>
      <c r="AV15" s="23">
        <v>0.36499999999999999</v>
      </c>
      <c r="AW15" s="23">
        <v>0.34599999999999997</v>
      </c>
      <c r="AX15" s="23">
        <v>0.33400000000000002</v>
      </c>
      <c r="AY15" s="23">
        <v>0.35699999999999998</v>
      </c>
      <c r="AZ15" s="23">
        <v>0.36699999999999999</v>
      </c>
      <c r="BA15" s="23">
        <v>0.35299999999999998</v>
      </c>
      <c r="BB15" s="23">
        <v>0.375</v>
      </c>
      <c r="BC15" s="23">
        <v>0.376</v>
      </c>
      <c r="BD15" s="23">
        <v>0.36</v>
      </c>
      <c r="BE15" s="23">
        <v>0.36899999999999999</v>
      </c>
      <c r="BF15" s="23">
        <v>0.36499999999999999</v>
      </c>
      <c r="BG15" s="23">
        <v>0.36799999999999999</v>
      </c>
      <c r="BH15" s="23">
        <v>0.378</v>
      </c>
      <c r="BI15" s="23">
        <v>0.34399999999999997</v>
      </c>
    </row>
    <row r="16" spans="1:61" x14ac:dyDescent="0.25">
      <c r="A16" s="30" t="s">
        <v>6</v>
      </c>
      <c r="B16" s="23">
        <v>0</v>
      </c>
      <c r="C16" s="23">
        <v>0</v>
      </c>
      <c r="D16" s="23">
        <v>0</v>
      </c>
      <c r="E16" s="23">
        <v>0</v>
      </c>
      <c r="F16" s="23">
        <v>0</v>
      </c>
      <c r="G16" s="23">
        <v>0</v>
      </c>
      <c r="H16" s="23">
        <v>0</v>
      </c>
      <c r="I16" s="23">
        <v>0</v>
      </c>
      <c r="J16" s="23">
        <v>0</v>
      </c>
      <c r="K16" s="23">
        <v>0</v>
      </c>
      <c r="L16" s="23">
        <v>0</v>
      </c>
      <c r="M16" s="23">
        <v>0</v>
      </c>
      <c r="N16" s="23">
        <v>0</v>
      </c>
      <c r="O16" s="23">
        <v>0</v>
      </c>
      <c r="P16" s="23">
        <v>0</v>
      </c>
      <c r="Q16" s="23">
        <v>0</v>
      </c>
      <c r="R16" s="23">
        <v>0</v>
      </c>
      <c r="S16" s="23">
        <v>0</v>
      </c>
      <c r="T16" s="23">
        <v>0</v>
      </c>
      <c r="U16" s="23">
        <v>0</v>
      </c>
      <c r="V16" s="23">
        <v>0</v>
      </c>
      <c r="W16" s="23">
        <v>0</v>
      </c>
      <c r="X16" s="23">
        <v>0</v>
      </c>
      <c r="Y16" s="23">
        <v>0</v>
      </c>
      <c r="Z16" s="23">
        <v>0</v>
      </c>
      <c r="AA16" s="23">
        <v>0</v>
      </c>
      <c r="AB16" s="23">
        <v>1.2999999999999999E-2</v>
      </c>
      <c r="AC16" s="23">
        <v>3.5000000000000003E-2</v>
      </c>
      <c r="AD16" s="23">
        <v>3.6999999999999998E-2</v>
      </c>
      <c r="AE16" s="23">
        <v>2.7E-2</v>
      </c>
      <c r="AF16" s="23">
        <v>3.6999999999999998E-2</v>
      </c>
      <c r="AG16" s="23">
        <v>0</v>
      </c>
      <c r="AH16" s="23">
        <v>0</v>
      </c>
      <c r="AI16" s="23">
        <v>0</v>
      </c>
      <c r="AJ16" s="23">
        <v>2.3E-2</v>
      </c>
      <c r="AK16" s="23">
        <v>4.4999999999999998E-2</v>
      </c>
      <c r="AL16" s="23">
        <v>3.5999999999999997E-2</v>
      </c>
      <c r="AM16" s="23">
        <v>4.2000000000000003E-2</v>
      </c>
      <c r="AN16" s="23">
        <v>3.5999999999999997E-2</v>
      </c>
      <c r="AO16" s="23">
        <v>3.5000000000000003E-2</v>
      </c>
      <c r="AP16" s="23">
        <v>2.1999999999999999E-2</v>
      </c>
      <c r="AQ16" s="23">
        <v>0.03</v>
      </c>
      <c r="AR16" s="23">
        <v>4.5999999999999999E-2</v>
      </c>
      <c r="AS16" s="23">
        <v>4.1000000000000002E-2</v>
      </c>
      <c r="AT16" s="23">
        <v>5.0999999999999997E-2</v>
      </c>
      <c r="AU16" s="23">
        <v>0.05</v>
      </c>
      <c r="AV16" s="23">
        <v>5.7000000000000002E-2</v>
      </c>
      <c r="AW16" s="23">
        <v>5.6000000000000001E-2</v>
      </c>
      <c r="AX16" s="23">
        <v>5.3999999999999999E-2</v>
      </c>
      <c r="AY16" s="23">
        <v>4.4999999999999998E-2</v>
      </c>
      <c r="AZ16" s="23">
        <v>4.5999999999999999E-2</v>
      </c>
      <c r="BA16" s="23">
        <v>4.8000000000000001E-2</v>
      </c>
      <c r="BB16" s="23">
        <v>4.2000000000000003E-2</v>
      </c>
      <c r="BC16" s="23">
        <v>4.7E-2</v>
      </c>
      <c r="BD16" s="23">
        <v>5.0999999999999997E-2</v>
      </c>
      <c r="BE16" s="23">
        <v>4.8000000000000001E-2</v>
      </c>
      <c r="BF16" s="23">
        <v>0.05</v>
      </c>
      <c r="BG16" s="23">
        <v>4.9000000000000002E-2</v>
      </c>
      <c r="BH16" s="23">
        <v>5.8000000000000003E-2</v>
      </c>
      <c r="BI16" s="23">
        <v>5.8000000000000003E-2</v>
      </c>
    </row>
    <row r="17" spans="1:61" x14ac:dyDescent="0.25">
      <c r="A17" s="30" t="s">
        <v>15</v>
      </c>
      <c r="B17" s="23">
        <v>0.1</v>
      </c>
      <c r="C17" s="23">
        <v>9.2999999999999999E-2</v>
      </c>
      <c r="D17" s="23">
        <v>9.4E-2</v>
      </c>
      <c r="E17" s="23">
        <v>9.6000000000000002E-2</v>
      </c>
      <c r="F17" s="23">
        <v>9.0999999999999998E-2</v>
      </c>
      <c r="G17" s="23">
        <v>9.8000000000000004E-2</v>
      </c>
      <c r="H17" s="23">
        <v>9.1999999999999998E-2</v>
      </c>
      <c r="I17" s="23">
        <v>9.1999999999999998E-2</v>
      </c>
      <c r="J17" s="23">
        <v>9.2999999999999999E-2</v>
      </c>
      <c r="K17" s="23">
        <v>9.2999999999999999E-2</v>
      </c>
      <c r="L17" s="23">
        <v>9.2999999999999999E-2</v>
      </c>
      <c r="M17" s="23">
        <v>9.7000000000000003E-2</v>
      </c>
      <c r="N17" s="23">
        <v>0.1</v>
      </c>
      <c r="O17" s="23">
        <v>8.2000000000000003E-2</v>
      </c>
      <c r="P17" s="23">
        <v>0.09</v>
      </c>
      <c r="Q17" s="23">
        <v>0</v>
      </c>
      <c r="R17" s="23">
        <v>0</v>
      </c>
      <c r="S17" s="23">
        <v>0</v>
      </c>
      <c r="T17" s="23">
        <v>0</v>
      </c>
      <c r="U17" s="23">
        <v>0</v>
      </c>
      <c r="V17" s="23">
        <v>0</v>
      </c>
      <c r="W17" s="23">
        <v>0</v>
      </c>
      <c r="X17" s="23">
        <v>0</v>
      </c>
      <c r="Y17" s="23">
        <v>0</v>
      </c>
      <c r="Z17" s="23">
        <v>0</v>
      </c>
      <c r="AA17" s="23">
        <v>0</v>
      </c>
      <c r="AB17" s="23">
        <v>0</v>
      </c>
      <c r="AC17" s="23">
        <v>0</v>
      </c>
      <c r="AD17" s="23">
        <v>0</v>
      </c>
      <c r="AE17" s="23">
        <v>0</v>
      </c>
      <c r="AF17" s="23">
        <v>0</v>
      </c>
      <c r="AG17" s="23">
        <v>0</v>
      </c>
      <c r="AH17" s="23">
        <v>0</v>
      </c>
      <c r="AI17" s="23">
        <v>0</v>
      </c>
      <c r="AJ17" s="23">
        <v>0</v>
      </c>
      <c r="AK17" s="23">
        <v>0</v>
      </c>
      <c r="AL17" s="23">
        <v>0</v>
      </c>
      <c r="AM17" s="23">
        <v>0</v>
      </c>
      <c r="AN17" s="23">
        <v>0</v>
      </c>
      <c r="AO17" s="23">
        <v>0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  <c r="AU17" s="23">
        <v>0</v>
      </c>
      <c r="AV17" s="23">
        <v>0</v>
      </c>
      <c r="AW17" s="23">
        <v>0</v>
      </c>
      <c r="AX17" s="23">
        <v>0</v>
      </c>
      <c r="AY17" s="23">
        <v>0</v>
      </c>
      <c r="AZ17" s="23">
        <v>0</v>
      </c>
      <c r="BA17" s="23">
        <v>0</v>
      </c>
      <c r="BB17" s="23">
        <v>0</v>
      </c>
      <c r="BC17" s="23">
        <v>0</v>
      </c>
      <c r="BD17" s="23">
        <v>0</v>
      </c>
      <c r="BE17" s="23">
        <v>0</v>
      </c>
      <c r="BF17" s="23">
        <v>0</v>
      </c>
      <c r="BG17" s="23">
        <v>0</v>
      </c>
      <c r="BH17" s="23">
        <v>0</v>
      </c>
      <c r="BI17" s="23">
        <v>0</v>
      </c>
    </row>
    <row r="18" spans="1:61" x14ac:dyDescent="0.25">
      <c r="A18" s="30" t="s">
        <v>38</v>
      </c>
      <c r="B18" s="23">
        <v>0.311</v>
      </c>
      <c r="C18" s="23">
        <v>0.316</v>
      </c>
      <c r="D18" s="23">
        <v>0.313</v>
      </c>
      <c r="E18" s="23">
        <v>0.30099999999999999</v>
      </c>
      <c r="F18" s="23">
        <v>0.311</v>
      </c>
      <c r="G18" s="23">
        <v>0.30599999999999999</v>
      </c>
      <c r="H18" s="23">
        <v>0.313</v>
      </c>
      <c r="I18" s="23">
        <v>0.32500000000000001</v>
      </c>
      <c r="J18" s="23">
        <v>0.32100000000000001</v>
      </c>
      <c r="K18" s="23">
        <v>0.317</v>
      </c>
      <c r="L18" s="23">
        <v>0.32200000000000001</v>
      </c>
      <c r="M18" s="23">
        <v>0.32100000000000001</v>
      </c>
      <c r="N18" s="23">
        <v>0.32300000000000001</v>
      </c>
      <c r="O18" s="23">
        <v>0.32100000000000001</v>
      </c>
      <c r="P18" s="23">
        <v>0.315</v>
      </c>
      <c r="Q18" s="23">
        <v>0.23599999999999999</v>
      </c>
      <c r="R18" s="23">
        <v>0.31</v>
      </c>
      <c r="S18" s="23">
        <v>0.26</v>
      </c>
      <c r="T18" s="23">
        <v>0.249</v>
      </c>
      <c r="U18" s="23">
        <v>0.27500000000000002</v>
      </c>
      <c r="V18" s="23">
        <v>0.27300000000000002</v>
      </c>
      <c r="W18" s="23">
        <v>0.28599999999999998</v>
      </c>
      <c r="X18" s="23">
        <v>0.27300000000000002</v>
      </c>
      <c r="Y18" s="23">
        <v>0.29099999999999998</v>
      </c>
      <c r="Z18" s="23">
        <v>0.36199999999999999</v>
      </c>
      <c r="AA18" s="23">
        <v>0.315</v>
      </c>
      <c r="AB18" s="23">
        <v>0.33100000000000002</v>
      </c>
      <c r="AC18" s="23">
        <v>0.32500000000000001</v>
      </c>
      <c r="AD18" s="23">
        <v>0.35</v>
      </c>
      <c r="AE18" s="23">
        <v>0.375</v>
      </c>
      <c r="AF18" s="23">
        <v>0.41499999999999998</v>
      </c>
      <c r="AG18" s="23">
        <v>0.42099999999999999</v>
      </c>
      <c r="AH18" s="23">
        <v>0.41299999999999998</v>
      </c>
      <c r="AI18" s="23">
        <v>0.41699999999999998</v>
      </c>
      <c r="AJ18" s="23">
        <v>0.35</v>
      </c>
      <c r="AK18" s="23">
        <v>0.40400000000000003</v>
      </c>
      <c r="AL18" s="23">
        <v>0.40699999999999997</v>
      </c>
      <c r="AM18" s="23">
        <v>0.39400000000000002</v>
      </c>
      <c r="AN18" s="23">
        <v>0.38800000000000001</v>
      </c>
      <c r="AO18" s="23">
        <v>0.36299999999999999</v>
      </c>
      <c r="AP18" s="23">
        <v>0.39</v>
      </c>
      <c r="AQ18" s="23">
        <v>0.38900000000000001</v>
      </c>
      <c r="AR18" s="23">
        <v>0.36699999999999999</v>
      </c>
      <c r="AS18" s="23">
        <v>0.378</v>
      </c>
      <c r="AT18" s="23">
        <v>0.38500000000000001</v>
      </c>
      <c r="AU18" s="23">
        <v>0.38100000000000001</v>
      </c>
      <c r="AV18" s="23">
        <v>0.38100000000000001</v>
      </c>
      <c r="AW18" s="23">
        <v>0.38500000000000001</v>
      </c>
      <c r="AX18" s="23">
        <v>0.38100000000000001</v>
      </c>
      <c r="AY18" s="23">
        <v>0.38</v>
      </c>
      <c r="AZ18" s="23">
        <v>0.38100000000000001</v>
      </c>
      <c r="BA18" s="23">
        <v>0.377</v>
      </c>
      <c r="BB18" s="23">
        <v>0.377</v>
      </c>
      <c r="BC18" s="23">
        <v>0.36399999999999999</v>
      </c>
      <c r="BD18" s="23">
        <v>0.35499999999999998</v>
      </c>
      <c r="BE18" s="23">
        <v>0.36</v>
      </c>
      <c r="BF18" s="23">
        <v>0.35299999999999998</v>
      </c>
      <c r="BG18" s="23">
        <v>0.35799999999999998</v>
      </c>
      <c r="BH18" s="23">
        <v>0.35899999999999999</v>
      </c>
      <c r="BI18" s="23">
        <v>0.35499999999999998</v>
      </c>
    </row>
    <row r="19" spans="1:61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</row>
    <row r="20" spans="1:61" x14ac:dyDescent="0.25">
      <c r="A20" s="31" t="s">
        <v>19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</row>
    <row r="21" spans="1:61" x14ac:dyDescent="0.25">
      <c r="A21" s="30" t="s">
        <v>7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  <c r="I21" s="23">
        <v>0</v>
      </c>
      <c r="J21" s="23">
        <v>0</v>
      </c>
      <c r="K21" s="23">
        <v>0</v>
      </c>
      <c r="L21" s="23">
        <v>0</v>
      </c>
      <c r="M21" s="23">
        <v>0</v>
      </c>
      <c r="N21" s="23">
        <v>0</v>
      </c>
      <c r="O21" s="23">
        <v>0</v>
      </c>
      <c r="P21" s="23">
        <v>0</v>
      </c>
      <c r="Q21" s="23">
        <v>0</v>
      </c>
      <c r="R21" s="23">
        <v>0</v>
      </c>
      <c r="S21" s="23">
        <v>0</v>
      </c>
      <c r="T21" s="23">
        <v>0</v>
      </c>
      <c r="U21" s="23">
        <v>0</v>
      </c>
      <c r="V21" s="23">
        <v>0</v>
      </c>
      <c r="W21" s="23">
        <v>0</v>
      </c>
      <c r="X21" s="23">
        <v>0</v>
      </c>
      <c r="Y21" s="23">
        <v>0</v>
      </c>
      <c r="Z21" s="23">
        <v>0</v>
      </c>
      <c r="AA21" s="23">
        <v>0</v>
      </c>
      <c r="AB21" s="23">
        <v>0</v>
      </c>
      <c r="AC21" s="23">
        <v>0</v>
      </c>
      <c r="AD21" s="23">
        <v>0</v>
      </c>
      <c r="AE21" s="23">
        <v>0</v>
      </c>
      <c r="AF21" s="23">
        <v>0</v>
      </c>
      <c r="AG21" s="23">
        <v>0</v>
      </c>
      <c r="AH21" s="23">
        <v>0</v>
      </c>
      <c r="AI21" s="23">
        <v>0</v>
      </c>
      <c r="AJ21" s="23">
        <v>0</v>
      </c>
      <c r="AK21" s="23">
        <v>0</v>
      </c>
      <c r="AL21" s="23">
        <v>0</v>
      </c>
      <c r="AM21" s="23">
        <v>0</v>
      </c>
      <c r="AN21" s="23">
        <v>0</v>
      </c>
      <c r="AO21" s="23">
        <v>0</v>
      </c>
      <c r="AP21" s="23">
        <v>0</v>
      </c>
      <c r="AQ21" s="23">
        <v>0</v>
      </c>
      <c r="AR21" s="23">
        <v>0</v>
      </c>
      <c r="AS21" s="23">
        <v>0</v>
      </c>
      <c r="AT21" s="23">
        <v>0</v>
      </c>
      <c r="AU21" s="23">
        <v>0</v>
      </c>
      <c r="AV21" s="23">
        <v>0</v>
      </c>
      <c r="AW21" s="23">
        <v>0</v>
      </c>
      <c r="AX21" s="23">
        <v>0</v>
      </c>
      <c r="AY21" s="23">
        <v>1E-3</v>
      </c>
      <c r="AZ21" s="23">
        <v>2E-3</v>
      </c>
      <c r="BA21" s="23">
        <v>6.0000000000000001E-3</v>
      </c>
      <c r="BB21" s="23">
        <v>1.2E-2</v>
      </c>
      <c r="BC21" s="23">
        <v>1.4999999999999999E-2</v>
      </c>
      <c r="BD21" s="23">
        <v>1.6E-2</v>
      </c>
      <c r="BE21" s="23">
        <v>1.4999999999999999E-2</v>
      </c>
      <c r="BF21" s="23">
        <v>1.6E-2</v>
      </c>
      <c r="BG21" s="23">
        <v>1.4999999999999999E-2</v>
      </c>
      <c r="BH21" s="23">
        <v>1.7999999999999999E-2</v>
      </c>
      <c r="BI21" s="23">
        <v>2.4E-2</v>
      </c>
    </row>
    <row r="22" spans="1:61" x14ac:dyDescent="0.25">
      <c r="A22" s="30" t="s">
        <v>4</v>
      </c>
      <c r="B22" s="23">
        <v>0.38600000000000001</v>
      </c>
      <c r="C22" s="23">
        <v>0.312</v>
      </c>
      <c r="D22" s="23">
        <v>0.30599999999999999</v>
      </c>
      <c r="E22" s="23">
        <v>0.32900000000000001</v>
      </c>
      <c r="F22" s="23">
        <v>0.27400000000000002</v>
      </c>
      <c r="G22" s="23">
        <v>0.28000000000000003</v>
      </c>
      <c r="H22" s="23">
        <v>0.313</v>
      </c>
      <c r="I22" s="23">
        <v>0.28699999999999998</v>
      </c>
      <c r="J22" s="23">
        <v>0.29799999999999999</v>
      </c>
      <c r="K22" s="23">
        <v>0.30499999999999999</v>
      </c>
      <c r="L22" s="23">
        <v>0.29599999999999999</v>
      </c>
      <c r="M22" s="23">
        <v>0.31900000000000001</v>
      </c>
      <c r="N22" s="23">
        <v>0.33900000000000002</v>
      </c>
      <c r="O22" s="23">
        <v>0.30199999999999999</v>
      </c>
      <c r="P22" s="23">
        <v>0.28399999999999997</v>
      </c>
      <c r="Q22" s="23">
        <v>0.06</v>
      </c>
      <c r="R22" s="23">
        <v>0.16700000000000001</v>
      </c>
      <c r="S22" s="23">
        <v>0.19</v>
      </c>
      <c r="T22" s="23">
        <v>0.307</v>
      </c>
      <c r="U22" s="23">
        <v>0.28499999999999998</v>
      </c>
      <c r="V22" s="23">
        <v>0.29099999999999998</v>
      </c>
      <c r="W22" s="23">
        <v>0.28999999999999998</v>
      </c>
      <c r="X22" s="23">
        <v>0.27800000000000002</v>
      </c>
      <c r="Y22" s="23">
        <v>0.38</v>
      </c>
      <c r="Z22" s="23">
        <v>0.375</v>
      </c>
      <c r="AA22" s="23">
        <v>0.34699999999999998</v>
      </c>
      <c r="AB22" s="23">
        <v>0.33400000000000002</v>
      </c>
      <c r="AC22" s="23">
        <v>0.35</v>
      </c>
      <c r="AD22" s="23">
        <v>0.29599999999999999</v>
      </c>
      <c r="AE22" s="23">
        <v>0.25700000000000001</v>
      </c>
      <c r="AF22" s="23">
        <v>0.24399999999999999</v>
      </c>
      <c r="AG22" s="23">
        <v>0.153</v>
      </c>
      <c r="AH22" s="23">
        <v>0.18099999999999999</v>
      </c>
      <c r="AI22" s="23">
        <v>0.17599999999999999</v>
      </c>
      <c r="AJ22" s="23">
        <v>0.21099999999999999</v>
      </c>
      <c r="AK22" s="23">
        <v>0.26300000000000001</v>
      </c>
      <c r="AL22" s="23">
        <v>0.33400000000000002</v>
      </c>
      <c r="AM22" s="23">
        <v>0.27800000000000002</v>
      </c>
      <c r="AN22" s="23">
        <v>0.27100000000000002</v>
      </c>
      <c r="AO22" s="23">
        <v>0.32200000000000001</v>
      </c>
      <c r="AP22" s="23">
        <v>0.27300000000000002</v>
      </c>
      <c r="AQ22" s="23">
        <v>0.27300000000000002</v>
      </c>
      <c r="AR22" s="23">
        <v>0.27400000000000002</v>
      </c>
      <c r="AS22" s="23">
        <v>0.26</v>
      </c>
      <c r="AT22" s="23">
        <v>0.26600000000000001</v>
      </c>
      <c r="AU22" s="23">
        <v>0.27800000000000002</v>
      </c>
      <c r="AV22" s="23">
        <v>0.27100000000000002</v>
      </c>
      <c r="AW22" s="23">
        <v>0.29699999999999999</v>
      </c>
      <c r="AX22" s="23">
        <v>0.33</v>
      </c>
      <c r="AY22" s="23">
        <v>0.28999999999999998</v>
      </c>
      <c r="AZ22" s="23">
        <v>0.27600000000000002</v>
      </c>
      <c r="BA22" s="23">
        <v>0.29699999999999999</v>
      </c>
      <c r="BB22" s="23">
        <v>0.25900000000000001</v>
      </c>
      <c r="BC22" s="23">
        <v>0.26700000000000002</v>
      </c>
      <c r="BD22" s="23">
        <v>0.29599999999999999</v>
      </c>
      <c r="BE22" s="23">
        <v>0.27100000000000002</v>
      </c>
      <c r="BF22" s="23">
        <v>0.28399999999999997</v>
      </c>
      <c r="BG22" s="23">
        <v>0.29799999999999999</v>
      </c>
      <c r="BH22" s="23">
        <v>0.28599999999999998</v>
      </c>
      <c r="BI22" s="23">
        <v>0.32400000000000001</v>
      </c>
    </row>
    <row r="23" spans="1:61" x14ac:dyDescent="0.25">
      <c r="A23" s="30" t="s">
        <v>3</v>
      </c>
      <c r="B23" s="23">
        <v>0.27300000000000002</v>
      </c>
      <c r="C23" s="23">
        <v>0.308</v>
      </c>
      <c r="D23" s="23">
        <v>0.314</v>
      </c>
      <c r="E23" s="23">
        <v>0.309</v>
      </c>
      <c r="F23" s="23">
        <v>0.34300000000000003</v>
      </c>
      <c r="G23" s="23">
        <v>0.34499999999999997</v>
      </c>
      <c r="H23" s="23">
        <v>0.32700000000000001</v>
      </c>
      <c r="I23" s="23">
        <v>0.33700000000000002</v>
      </c>
      <c r="J23" s="23">
        <v>0.32500000000000001</v>
      </c>
      <c r="K23" s="23">
        <v>0.32100000000000001</v>
      </c>
      <c r="L23" s="23">
        <v>0.32500000000000001</v>
      </c>
      <c r="M23" s="23">
        <v>0.30299999999999999</v>
      </c>
      <c r="N23" s="23">
        <v>0.29199999999999998</v>
      </c>
      <c r="O23" s="23">
        <v>0.32900000000000001</v>
      </c>
      <c r="P23" s="23">
        <v>0.35199999999999998</v>
      </c>
      <c r="Q23" s="23">
        <v>0.65500000000000003</v>
      </c>
      <c r="R23" s="23">
        <v>0.38800000000000001</v>
      </c>
      <c r="S23" s="23">
        <v>0.48399999999999999</v>
      </c>
      <c r="T23" s="23">
        <v>0.48699999999999999</v>
      </c>
      <c r="U23" s="23">
        <v>0.47899999999999998</v>
      </c>
      <c r="V23" s="23">
        <v>0.45500000000000002</v>
      </c>
      <c r="W23" s="23">
        <v>0.44800000000000001</v>
      </c>
      <c r="X23" s="23">
        <v>0.46700000000000003</v>
      </c>
      <c r="Y23" s="23">
        <v>0.36499999999999999</v>
      </c>
      <c r="Z23" s="23">
        <v>0.34699999999999998</v>
      </c>
      <c r="AA23" s="23">
        <v>0.38200000000000001</v>
      </c>
      <c r="AB23" s="23">
        <v>0.39</v>
      </c>
      <c r="AC23" s="23">
        <v>0.372</v>
      </c>
      <c r="AD23" s="23">
        <v>0.41299999999999998</v>
      </c>
      <c r="AE23" s="23">
        <v>0.443</v>
      </c>
      <c r="AF23" s="23">
        <v>0.432</v>
      </c>
      <c r="AG23" s="23">
        <v>0.51</v>
      </c>
      <c r="AH23" s="23">
        <v>0.46100000000000002</v>
      </c>
      <c r="AI23" s="23">
        <v>0.442</v>
      </c>
      <c r="AJ23" s="23">
        <v>0.437</v>
      </c>
      <c r="AK23" s="23">
        <v>0.35899999999999999</v>
      </c>
      <c r="AL23" s="23">
        <v>0.33200000000000002</v>
      </c>
      <c r="AM23" s="23">
        <v>0.38700000000000001</v>
      </c>
      <c r="AN23" s="23">
        <v>0.38800000000000001</v>
      </c>
      <c r="AO23" s="23">
        <v>0.372</v>
      </c>
      <c r="AP23" s="23">
        <v>0.39100000000000001</v>
      </c>
      <c r="AQ23" s="23">
        <v>0.39300000000000002</v>
      </c>
      <c r="AR23" s="23">
        <v>0.39100000000000001</v>
      </c>
      <c r="AS23" s="23">
        <v>0.39800000000000002</v>
      </c>
      <c r="AT23" s="23">
        <v>0.39400000000000002</v>
      </c>
      <c r="AU23" s="23">
        <v>0.38300000000000001</v>
      </c>
      <c r="AV23" s="23">
        <v>0.38900000000000001</v>
      </c>
      <c r="AW23" s="23">
        <v>0.36799999999999999</v>
      </c>
      <c r="AX23" s="23">
        <v>0.35599999999999998</v>
      </c>
      <c r="AY23" s="23">
        <v>0.36699999999999999</v>
      </c>
      <c r="AZ23" s="23">
        <v>0.375</v>
      </c>
      <c r="BA23" s="23">
        <v>0.36599999999999999</v>
      </c>
      <c r="BB23" s="23">
        <v>0.40200000000000002</v>
      </c>
      <c r="BC23" s="23">
        <v>0.39500000000000002</v>
      </c>
      <c r="BD23" s="23">
        <v>0.38200000000000001</v>
      </c>
      <c r="BE23" s="23">
        <v>0.40200000000000002</v>
      </c>
      <c r="BF23" s="23">
        <v>0.39</v>
      </c>
      <c r="BG23" s="23">
        <v>0.38</v>
      </c>
      <c r="BH23" s="23">
        <v>0.38300000000000001</v>
      </c>
      <c r="BI23" s="23">
        <v>0.34699999999999998</v>
      </c>
    </row>
    <row r="24" spans="1:61" x14ac:dyDescent="0.25">
      <c r="A24" s="30" t="s">
        <v>6</v>
      </c>
      <c r="B24" s="23">
        <v>3.9E-2</v>
      </c>
      <c r="C24" s="23">
        <v>5.8000000000000003E-2</v>
      </c>
      <c r="D24" s="23">
        <v>0.06</v>
      </c>
      <c r="E24" s="23">
        <v>5.0999999999999997E-2</v>
      </c>
      <c r="F24" s="23">
        <v>6.0999999999999999E-2</v>
      </c>
      <c r="G24" s="23">
        <v>5.5E-2</v>
      </c>
      <c r="H24" s="23">
        <v>4.9000000000000002E-2</v>
      </c>
      <c r="I24" s="23">
        <v>5.3999999999999999E-2</v>
      </c>
      <c r="J24" s="23">
        <v>5.3999999999999999E-2</v>
      </c>
      <c r="K24" s="23">
        <v>5.3999999999999999E-2</v>
      </c>
      <c r="L24" s="23">
        <v>5.7000000000000002E-2</v>
      </c>
      <c r="M24" s="23">
        <v>4.8000000000000001E-2</v>
      </c>
      <c r="N24" s="23">
        <v>3.9E-2</v>
      </c>
      <c r="O24" s="23">
        <v>5.8999999999999997E-2</v>
      </c>
      <c r="P24" s="23">
        <v>5.6000000000000001E-2</v>
      </c>
      <c r="Q24" s="23">
        <v>0.06</v>
      </c>
      <c r="R24" s="23">
        <v>0.123</v>
      </c>
      <c r="S24" s="23">
        <v>9.2999999999999999E-2</v>
      </c>
      <c r="T24" s="23">
        <v>5.1999999999999998E-2</v>
      </c>
      <c r="U24" s="23">
        <v>4.9000000000000002E-2</v>
      </c>
      <c r="V24" s="23">
        <v>5.0999999999999997E-2</v>
      </c>
      <c r="W24" s="23">
        <v>5.0999999999999997E-2</v>
      </c>
      <c r="X24" s="23">
        <v>3.9E-2</v>
      </c>
      <c r="Y24" s="23">
        <v>2.9000000000000001E-2</v>
      </c>
      <c r="Z24" s="23">
        <v>2.5000000000000001E-2</v>
      </c>
      <c r="AA24" s="23">
        <v>3.4000000000000002E-2</v>
      </c>
      <c r="AB24" s="23">
        <v>3.4000000000000002E-2</v>
      </c>
      <c r="AC24" s="23">
        <v>4.1000000000000002E-2</v>
      </c>
      <c r="AD24" s="23">
        <v>4.8000000000000001E-2</v>
      </c>
      <c r="AE24" s="23">
        <v>4.7E-2</v>
      </c>
      <c r="AF24" s="23">
        <v>3.4000000000000002E-2</v>
      </c>
      <c r="AG24" s="23">
        <v>5.5E-2</v>
      </c>
      <c r="AH24" s="23">
        <v>4.3999999999999997E-2</v>
      </c>
      <c r="AI24" s="23">
        <v>4.2000000000000003E-2</v>
      </c>
      <c r="AJ24" s="23">
        <v>4.2999999999999997E-2</v>
      </c>
      <c r="AK24" s="23">
        <v>4.8000000000000001E-2</v>
      </c>
      <c r="AL24" s="23">
        <v>3.9E-2</v>
      </c>
      <c r="AM24" s="23">
        <v>5.8000000000000003E-2</v>
      </c>
      <c r="AN24" s="23">
        <v>5.8999999999999997E-2</v>
      </c>
      <c r="AO24" s="23">
        <v>4.7E-2</v>
      </c>
      <c r="AP24" s="23">
        <v>5.0999999999999997E-2</v>
      </c>
      <c r="AQ24" s="23">
        <v>4.9000000000000002E-2</v>
      </c>
      <c r="AR24" s="23">
        <v>0.05</v>
      </c>
      <c r="AS24" s="23">
        <v>5.6000000000000001E-2</v>
      </c>
      <c r="AT24" s="23">
        <v>5.7000000000000002E-2</v>
      </c>
      <c r="AU24" s="23">
        <v>5.5E-2</v>
      </c>
      <c r="AV24" s="23">
        <v>5.8000000000000003E-2</v>
      </c>
      <c r="AW24" s="23">
        <v>0.05</v>
      </c>
      <c r="AX24" s="23">
        <v>0.04</v>
      </c>
      <c r="AY24" s="23">
        <v>5.6000000000000001E-2</v>
      </c>
      <c r="AZ24" s="23">
        <v>5.8999999999999997E-2</v>
      </c>
      <c r="BA24" s="23">
        <v>4.7E-2</v>
      </c>
      <c r="BB24" s="23">
        <v>5.2999999999999999E-2</v>
      </c>
      <c r="BC24" s="23">
        <v>4.4999999999999998E-2</v>
      </c>
      <c r="BD24" s="23">
        <v>0.04</v>
      </c>
      <c r="BE24" s="23">
        <v>4.7E-2</v>
      </c>
      <c r="BF24" s="23">
        <v>4.7E-2</v>
      </c>
      <c r="BG24" s="23">
        <v>4.7E-2</v>
      </c>
      <c r="BH24" s="23">
        <v>4.8000000000000001E-2</v>
      </c>
      <c r="BI24" s="23">
        <v>4.3999999999999997E-2</v>
      </c>
    </row>
    <row r="25" spans="1:61" x14ac:dyDescent="0.25">
      <c r="A25" s="30" t="s">
        <v>15</v>
      </c>
      <c r="B25" s="23">
        <v>0.04</v>
      </c>
      <c r="C25" s="23">
        <v>3.6999999999999998E-2</v>
      </c>
      <c r="D25" s="23">
        <v>3.5000000000000003E-2</v>
      </c>
      <c r="E25" s="23">
        <v>3.5999999999999997E-2</v>
      </c>
      <c r="F25" s="23">
        <v>3.4000000000000002E-2</v>
      </c>
      <c r="G25" s="23">
        <v>3.6999999999999998E-2</v>
      </c>
      <c r="H25" s="23">
        <v>3.7999999999999999E-2</v>
      </c>
      <c r="I25" s="23">
        <v>3.4000000000000002E-2</v>
      </c>
      <c r="J25" s="23">
        <v>3.6999999999999998E-2</v>
      </c>
      <c r="K25" s="23">
        <v>3.6999999999999998E-2</v>
      </c>
      <c r="L25" s="23">
        <v>3.6999999999999998E-2</v>
      </c>
      <c r="M25" s="23">
        <v>3.9E-2</v>
      </c>
      <c r="N25" s="23">
        <v>4.1000000000000002E-2</v>
      </c>
      <c r="O25" s="23">
        <v>2.7E-2</v>
      </c>
      <c r="P25" s="23">
        <v>2.3E-2</v>
      </c>
      <c r="Q25" s="23">
        <v>0</v>
      </c>
      <c r="R25" s="23">
        <v>0</v>
      </c>
      <c r="S25" s="23">
        <v>0</v>
      </c>
      <c r="T25" s="23">
        <v>0</v>
      </c>
      <c r="U25" s="23">
        <v>0</v>
      </c>
      <c r="V25" s="23">
        <v>0</v>
      </c>
      <c r="W25" s="23">
        <v>0</v>
      </c>
      <c r="X25" s="23">
        <v>0</v>
      </c>
      <c r="Y25" s="23">
        <v>0</v>
      </c>
      <c r="Z25" s="23">
        <v>0</v>
      </c>
      <c r="AA25" s="23">
        <v>0</v>
      </c>
      <c r="AB25" s="23">
        <v>0</v>
      </c>
      <c r="AC25" s="23">
        <v>0</v>
      </c>
      <c r="AD25" s="23">
        <v>0</v>
      </c>
      <c r="AE25" s="23">
        <v>0</v>
      </c>
      <c r="AF25" s="23">
        <v>0</v>
      </c>
      <c r="AG25" s="23">
        <v>0</v>
      </c>
      <c r="AH25" s="23">
        <v>0</v>
      </c>
      <c r="AI25" s="23">
        <v>0</v>
      </c>
      <c r="AJ25" s="23">
        <v>0</v>
      </c>
      <c r="AK25" s="23">
        <v>0</v>
      </c>
      <c r="AL25" s="23">
        <v>0</v>
      </c>
      <c r="AM25" s="23">
        <v>0</v>
      </c>
      <c r="AN25" s="23">
        <v>0</v>
      </c>
      <c r="AO25" s="23">
        <v>0</v>
      </c>
      <c r="AP25" s="23">
        <v>0</v>
      </c>
      <c r="AQ25" s="23">
        <v>0</v>
      </c>
      <c r="AR25" s="23">
        <v>0</v>
      </c>
      <c r="AS25" s="23">
        <v>0</v>
      </c>
      <c r="AT25" s="23">
        <v>0</v>
      </c>
      <c r="AU25" s="23">
        <v>0</v>
      </c>
      <c r="AV25" s="23">
        <v>0</v>
      </c>
      <c r="AW25" s="23">
        <v>0</v>
      </c>
      <c r="AX25" s="23">
        <v>0</v>
      </c>
      <c r="AY25" s="23">
        <v>0</v>
      </c>
      <c r="AZ25" s="23">
        <v>0</v>
      </c>
      <c r="BA25" s="23">
        <v>0</v>
      </c>
      <c r="BB25" s="23">
        <v>0</v>
      </c>
      <c r="BC25" s="23">
        <v>0</v>
      </c>
      <c r="BD25" s="23">
        <v>0</v>
      </c>
      <c r="BE25" s="23">
        <v>0</v>
      </c>
      <c r="BF25" s="23">
        <v>0</v>
      </c>
      <c r="BG25" s="23">
        <v>0</v>
      </c>
      <c r="BH25" s="23">
        <v>0</v>
      </c>
      <c r="BI25" s="23">
        <v>0</v>
      </c>
    </row>
    <row r="26" spans="1:61" x14ac:dyDescent="0.25">
      <c r="A26" s="30" t="s">
        <v>38</v>
      </c>
      <c r="B26" s="23">
        <v>0.26300000000000001</v>
      </c>
      <c r="C26" s="23">
        <v>0.28499999999999998</v>
      </c>
      <c r="D26" s="23">
        <v>0.28499999999999998</v>
      </c>
      <c r="E26" s="23">
        <v>0.27400000000000002</v>
      </c>
      <c r="F26" s="23">
        <v>0.28799999999999998</v>
      </c>
      <c r="G26" s="23">
        <v>0.28299999999999997</v>
      </c>
      <c r="H26" s="23">
        <v>0.27400000000000002</v>
      </c>
      <c r="I26" s="23">
        <v>0.28899999999999998</v>
      </c>
      <c r="J26" s="23">
        <v>0.28699999999999998</v>
      </c>
      <c r="K26" s="23">
        <v>0.28399999999999997</v>
      </c>
      <c r="L26" s="23">
        <v>0.28499999999999998</v>
      </c>
      <c r="M26" s="23">
        <v>0.28999999999999998</v>
      </c>
      <c r="N26" s="23">
        <v>0.28999999999999998</v>
      </c>
      <c r="O26" s="23">
        <v>0.28199999999999997</v>
      </c>
      <c r="P26" s="23">
        <v>0.28399999999999997</v>
      </c>
      <c r="Q26" s="23">
        <v>0.22500000000000001</v>
      </c>
      <c r="R26" s="23">
        <v>0.32100000000000001</v>
      </c>
      <c r="S26" s="23">
        <v>0.23200000000000001</v>
      </c>
      <c r="T26" s="23">
        <v>0.155</v>
      </c>
      <c r="U26" s="23">
        <v>0.188</v>
      </c>
      <c r="V26" s="23">
        <v>0.20200000000000001</v>
      </c>
      <c r="W26" s="23">
        <v>0.21099999999999999</v>
      </c>
      <c r="X26" s="23">
        <v>0.216</v>
      </c>
      <c r="Y26" s="23">
        <v>0.22600000000000001</v>
      </c>
      <c r="Z26" s="23">
        <v>0.253</v>
      </c>
      <c r="AA26" s="23">
        <v>0.23699999999999999</v>
      </c>
      <c r="AB26" s="23">
        <v>0.24199999999999999</v>
      </c>
      <c r="AC26" s="23">
        <v>0.23699999999999999</v>
      </c>
      <c r="AD26" s="23">
        <v>0.24399999999999999</v>
      </c>
      <c r="AE26" s="23">
        <v>0.252</v>
      </c>
      <c r="AF26" s="23">
        <v>0.28999999999999998</v>
      </c>
      <c r="AG26" s="23">
        <v>0.28199999999999997</v>
      </c>
      <c r="AH26" s="23">
        <v>0.314</v>
      </c>
      <c r="AI26" s="23">
        <v>0.34</v>
      </c>
      <c r="AJ26" s="23">
        <v>0.309</v>
      </c>
      <c r="AK26" s="23">
        <v>0.33</v>
      </c>
      <c r="AL26" s="23">
        <v>0.29599999999999999</v>
      </c>
      <c r="AM26" s="23">
        <v>0.27700000000000002</v>
      </c>
      <c r="AN26" s="23">
        <v>0.28199999999999997</v>
      </c>
      <c r="AO26" s="23">
        <v>0.25900000000000001</v>
      </c>
      <c r="AP26" s="23">
        <v>0.28399999999999997</v>
      </c>
      <c r="AQ26" s="23">
        <v>0.28499999999999998</v>
      </c>
      <c r="AR26" s="23">
        <v>0.28399999999999997</v>
      </c>
      <c r="AS26" s="23">
        <v>0.28599999999999998</v>
      </c>
      <c r="AT26" s="23">
        <v>0.28299999999999997</v>
      </c>
      <c r="AU26" s="23">
        <v>0.28399999999999997</v>
      </c>
      <c r="AV26" s="23">
        <v>0.28199999999999997</v>
      </c>
      <c r="AW26" s="23">
        <v>0.28399999999999997</v>
      </c>
      <c r="AX26" s="23">
        <v>0.27500000000000002</v>
      </c>
      <c r="AY26" s="23">
        <v>0.28699999999999998</v>
      </c>
      <c r="AZ26" s="23">
        <v>0.28799999999999998</v>
      </c>
      <c r="BA26" s="23">
        <v>0.28399999999999997</v>
      </c>
      <c r="BB26" s="23">
        <v>0.27500000000000002</v>
      </c>
      <c r="BC26" s="23">
        <v>0.27700000000000002</v>
      </c>
      <c r="BD26" s="23">
        <v>0.26700000000000002</v>
      </c>
      <c r="BE26" s="23">
        <v>0.26600000000000001</v>
      </c>
      <c r="BF26" s="23">
        <v>0.26400000000000001</v>
      </c>
      <c r="BG26" s="23">
        <v>0.26200000000000001</v>
      </c>
      <c r="BH26" s="23">
        <v>0.26500000000000001</v>
      </c>
      <c r="BI26" s="23">
        <v>0.26</v>
      </c>
    </row>
    <row r="27" spans="1:61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</row>
    <row r="28" spans="1:61" x14ac:dyDescent="0.25">
      <c r="A28" s="31" t="s">
        <v>20</v>
      </c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</row>
    <row r="29" spans="1:61" x14ac:dyDescent="0.25">
      <c r="A29" s="30" t="s">
        <v>7</v>
      </c>
      <c r="B29" s="23">
        <v>0</v>
      </c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3">
        <v>0</v>
      </c>
      <c r="L29" s="23">
        <v>0</v>
      </c>
      <c r="M29" s="23">
        <v>0</v>
      </c>
      <c r="N29" s="23">
        <v>0</v>
      </c>
      <c r="O29" s="23">
        <v>0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  <c r="U29" s="23">
        <v>0</v>
      </c>
      <c r="V29" s="23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0</v>
      </c>
      <c r="AB29" s="23">
        <v>0</v>
      </c>
      <c r="AC29" s="23">
        <v>0</v>
      </c>
      <c r="AD29" s="23">
        <v>0</v>
      </c>
      <c r="AE29" s="23">
        <v>0</v>
      </c>
      <c r="AF29" s="23">
        <v>0</v>
      </c>
      <c r="AG29" s="23">
        <v>0</v>
      </c>
      <c r="AH29" s="23">
        <v>0</v>
      </c>
      <c r="AI29" s="23">
        <v>0</v>
      </c>
      <c r="AJ29" s="23">
        <v>0</v>
      </c>
      <c r="AK29" s="23">
        <v>0</v>
      </c>
      <c r="AL29" s="23">
        <v>0</v>
      </c>
      <c r="AM29" s="23">
        <v>0</v>
      </c>
      <c r="AN29" s="23">
        <v>0</v>
      </c>
      <c r="AO29" s="23">
        <v>0</v>
      </c>
      <c r="AP29" s="23">
        <v>0</v>
      </c>
      <c r="AQ29" s="23">
        <v>0</v>
      </c>
      <c r="AR29" s="23">
        <v>0</v>
      </c>
      <c r="AS29" s="23">
        <v>0</v>
      </c>
      <c r="AT29" s="23">
        <v>0</v>
      </c>
      <c r="AU29" s="23">
        <v>0</v>
      </c>
      <c r="AV29" s="23">
        <v>0</v>
      </c>
      <c r="AW29" s="23">
        <v>0</v>
      </c>
      <c r="AX29" s="23">
        <v>0</v>
      </c>
      <c r="AY29" s="23">
        <v>6.3E-2</v>
      </c>
      <c r="AZ29" s="23">
        <v>0.19800000000000001</v>
      </c>
      <c r="BA29" s="23">
        <v>0.41899999999999998</v>
      </c>
      <c r="BB29" s="23">
        <v>0.371</v>
      </c>
      <c r="BC29" s="23">
        <v>0.39600000000000002</v>
      </c>
      <c r="BD29" s="23">
        <v>0.39400000000000002</v>
      </c>
      <c r="BE29" s="23">
        <v>0.309</v>
      </c>
      <c r="BF29" s="23">
        <v>0.34100000000000003</v>
      </c>
      <c r="BG29" s="23">
        <v>0.32700000000000001</v>
      </c>
      <c r="BH29" s="23">
        <v>0.309</v>
      </c>
      <c r="BI29" s="23">
        <v>0.41</v>
      </c>
    </row>
    <row r="30" spans="1:61" x14ac:dyDescent="0.25">
      <c r="A30" s="30" t="s">
        <v>4</v>
      </c>
      <c r="B30" s="23">
        <v>4.3999999999999997E-2</v>
      </c>
      <c r="C30" s="23">
        <v>3.5999999999999997E-2</v>
      </c>
      <c r="D30" s="23">
        <v>3.4000000000000002E-2</v>
      </c>
      <c r="E30" s="23">
        <v>8.3000000000000004E-2</v>
      </c>
      <c r="F30" s="23">
        <v>0.08</v>
      </c>
      <c r="G30" s="23">
        <v>8.6999999999999994E-2</v>
      </c>
      <c r="H30" s="23">
        <v>0.11</v>
      </c>
      <c r="I30" s="23">
        <v>0.109</v>
      </c>
      <c r="J30" s="23">
        <v>8.7999999999999995E-2</v>
      </c>
      <c r="K30" s="23">
        <v>8.7999999999999995E-2</v>
      </c>
      <c r="L30" s="23">
        <v>6.6000000000000003E-2</v>
      </c>
      <c r="M30" s="23">
        <v>7.3999999999999996E-2</v>
      </c>
      <c r="N30" s="23">
        <v>7.6999999999999999E-2</v>
      </c>
      <c r="O30" s="23">
        <v>6.0999999999999999E-2</v>
      </c>
      <c r="P30" s="23">
        <v>5.3999999999999999E-2</v>
      </c>
      <c r="Q30" s="23">
        <v>0</v>
      </c>
      <c r="R30" s="23">
        <v>0</v>
      </c>
      <c r="S30" s="23">
        <v>0</v>
      </c>
      <c r="T30" s="23">
        <v>0</v>
      </c>
      <c r="U30" s="23">
        <v>0</v>
      </c>
      <c r="V30" s="23">
        <v>6.0999999999999999E-2</v>
      </c>
      <c r="W30" s="23">
        <v>8.1000000000000003E-2</v>
      </c>
      <c r="X30" s="23">
        <v>6.7000000000000004E-2</v>
      </c>
      <c r="Y30" s="23">
        <v>8.2000000000000003E-2</v>
      </c>
      <c r="Z30" s="23">
        <v>0.104</v>
      </c>
      <c r="AA30" s="23">
        <v>6.0999999999999999E-2</v>
      </c>
      <c r="AB30" s="23">
        <v>6.8000000000000005E-2</v>
      </c>
      <c r="AC30" s="23">
        <v>0.106</v>
      </c>
      <c r="AD30" s="23">
        <v>0.10299999999999999</v>
      </c>
      <c r="AE30" s="23">
        <v>0.113</v>
      </c>
      <c r="AF30" s="23">
        <v>0.14799999999999999</v>
      </c>
      <c r="AG30" s="23">
        <v>8.4000000000000005E-2</v>
      </c>
      <c r="AH30" s="23">
        <v>0.10199999999999999</v>
      </c>
      <c r="AI30" s="23">
        <v>0.11</v>
      </c>
      <c r="AJ30" s="23">
        <v>0.06</v>
      </c>
      <c r="AK30" s="23">
        <v>8.3000000000000004E-2</v>
      </c>
      <c r="AL30" s="23">
        <v>0.14000000000000001</v>
      </c>
      <c r="AM30" s="23">
        <v>9.4E-2</v>
      </c>
      <c r="AN30" s="23">
        <v>0.10199999999999999</v>
      </c>
      <c r="AO30" s="23">
        <v>0.14599999999999999</v>
      </c>
      <c r="AP30" s="23">
        <v>7.0999999999999994E-2</v>
      </c>
      <c r="AQ30" s="23">
        <v>0.107</v>
      </c>
      <c r="AR30" s="23">
        <v>0.14699999999999999</v>
      </c>
      <c r="AS30" s="23">
        <v>0.14099999999999999</v>
      </c>
      <c r="AT30" s="23">
        <v>0.14000000000000001</v>
      </c>
      <c r="AU30" s="23">
        <v>0.14199999999999999</v>
      </c>
      <c r="AV30" s="23">
        <v>7.5999999999999998E-2</v>
      </c>
      <c r="AW30" s="23">
        <v>9.9000000000000005E-2</v>
      </c>
      <c r="AX30" s="23">
        <v>8.7999999999999995E-2</v>
      </c>
      <c r="AY30" s="23">
        <v>5.1999999999999998E-2</v>
      </c>
      <c r="AZ30" s="23">
        <v>4.7E-2</v>
      </c>
      <c r="BA30" s="23">
        <v>4.2000000000000003E-2</v>
      </c>
      <c r="BB30" s="23">
        <v>4.2000000000000003E-2</v>
      </c>
      <c r="BC30" s="23">
        <v>4.7E-2</v>
      </c>
      <c r="BD30" s="23">
        <v>0.08</v>
      </c>
      <c r="BE30" s="23">
        <v>8.1000000000000003E-2</v>
      </c>
      <c r="BF30" s="23">
        <v>8.5999999999999993E-2</v>
      </c>
      <c r="BG30" s="23">
        <v>7.6999999999999999E-2</v>
      </c>
      <c r="BH30" s="23">
        <v>4.7E-2</v>
      </c>
      <c r="BI30" s="23">
        <v>4.9000000000000002E-2</v>
      </c>
    </row>
    <row r="31" spans="1:61" x14ac:dyDescent="0.25">
      <c r="A31" s="30" t="s">
        <v>3</v>
      </c>
      <c r="B31" s="23">
        <v>0.83799999999999997</v>
      </c>
      <c r="C31" s="23">
        <v>0.82899999999999996</v>
      </c>
      <c r="D31" s="23">
        <v>0.84299999999999997</v>
      </c>
      <c r="E31" s="23">
        <v>0.79400000000000004</v>
      </c>
      <c r="F31" s="23">
        <v>0.78</v>
      </c>
      <c r="G31" s="23">
        <v>0.77700000000000002</v>
      </c>
      <c r="H31" s="23">
        <v>0.75900000000000001</v>
      </c>
      <c r="I31" s="23">
        <v>0.76500000000000001</v>
      </c>
      <c r="J31" s="23">
        <v>0.78500000000000003</v>
      </c>
      <c r="K31" s="23">
        <v>0.78</v>
      </c>
      <c r="L31" s="23">
        <v>0.79900000000000004</v>
      </c>
      <c r="M31" s="23">
        <v>0.8</v>
      </c>
      <c r="N31" s="23">
        <v>0.79400000000000004</v>
      </c>
      <c r="O31" s="23">
        <v>0.82399999999999995</v>
      </c>
      <c r="P31" s="23">
        <v>0.82199999999999995</v>
      </c>
      <c r="Q31" s="23">
        <v>0.876</v>
      </c>
      <c r="R31" s="23">
        <v>0.77800000000000002</v>
      </c>
      <c r="S31" s="23">
        <v>0.77800000000000002</v>
      </c>
      <c r="T31" s="23">
        <v>0.80200000000000005</v>
      </c>
      <c r="U31" s="23">
        <v>0.82499999999999996</v>
      </c>
      <c r="V31" s="23">
        <v>0.78800000000000003</v>
      </c>
      <c r="W31" s="23">
        <v>0.77800000000000002</v>
      </c>
      <c r="X31" s="23">
        <v>0.80600000000000005</v>
      </c>
      <c r="Y31" s="23">
        <v>0.79700000000000004</v>
      </c>
      <c r="Z31" s="23">
        <v>0.78400000000000003</v>
      </c>
      <c r="AA31" s="23">
        <v>0.81899999999999995</v>
      </c>
      <c r="AB31" s="23">
        <v>0.80500000000000005</v>
      </c>
      <c r="AC31" s="23">
        <v>0.77600000000000002</v>
      </c>
      <c r="AD31" s="23">
        <v>0.77700000000000002</v>
      </c>
      <c r="AE31" s="23">
        <v>0.75800000000000001</v>
      </c>
      <c r="AF31" s="23">
        <v>0.72</v>
      </c>
      <c r="AG31" s="23">
        <v>0.78100000000000003</v>
      </c>
      <c r="AH31" s="23">
        <v>0.77500000000000002</v>
      </c>
      <c r="AI31" s="23">
        <v>0.76800000000000002</v>
      </c>
      <c r="AJ31" s="23">
        <v>0.81799999999999995</v>
      </c>
      <c r="AK31" s="23">
        <v>0.79</v>
      </c>
      <c r="AL31" s="23">
        <v>0.72299999999999998</v>
      </c>
      <c r="AM31" s="23">
        <v>0.77400000000000002</v>
      </c>
      <c r="AN31" s="23">
        <v>0.76900000000000002</v>
      </c>
      <c r="AO31" s="23">
        <v>0.73799999999999999</v>
      </c>
      <c r="AP31" s="23">
        <v>0.80100000000000005</v>
      </c>
      <c r="AQ31" s="23">
        <v>0.77100000000000002</v>
      </c>
      <c r="AR31" s="23">
        <v>0.74</v>
      </c>
      <c r="AS31" s="23">
        <v>0.73199999999999998</v>
      </c>
      <c r="AT31" s="23">
        <v>0.72699999999999998</v>
      </c>
      <c r="AU31" s="23">
        <v>0.72799999999999998</v>
      </c>
      <c r="AV31" s="23">
        <v>0.79300000000000004</v>
      </c>
      <c r="AW31" s="23">
        <v>0.77200000000000002</v>
      </c>
      <c r="AX31" s="23">
        <v>0.78500000000000003</v>
      </c>
      <c r="AY31" s="23">
        <v>0.755</v>
      </c>
      <c r="AZ31" s="23">
        <v>0.64700000000000002</v>
      </c>
      <c r="BA31" s="23">
        <v>0.46600000000000003</v>
      </c>
      <c r="BB31" s="23">
        <v>0.505</v>
      </c>
      <c r="BC31" s="23">
        <v>0.49</v>
      </c>
      <c r="BD31" s="23">
        <v>0.46100000000000002</v>
      </c>
      <c r="BE31" s="23">
        <v>0.54</v>
      </c>
      <c r="BF31" s="23">
        <v>0.505</v>
      </c>
      <c r="BG31" s="23">
        <v>0.52800000000000002</v>
      </c>
      <c r="BH31" s="23">
        <v>0.57099999999999995</v>
      </c>
      <c r="BI31" s="23">
        <v>0.47899999999999998</v>
      </c>
    </row>
    <row r="32" spans="1:61" x14ac:dyDescent="0.25">
      <c r="A32" s="30" t="s">
        <v>6</v>
      </c>
      <c r="B32" s="23">
        <v>7.0999999999999994E-2</v>
      </c>
      <c r="C32" s="23">
        <v>9.0999999999999998E-2</v>
      </c>
      <c r="D32" s="23">
        <v>8.4000000000000005E-2</v>
      </c>
      <c r="E32" s="23">
        <v>8.4000000000000005E-2</v>
      </c>
      <c r="F32" s="23">
        <v>9.1999999999999998E-2</v>
      </c>
      <c r="G32" s="23">
        <v>8.2000000000000003E-2</v>
      </c>
      <c r="H32" s="23">
        <v>7.4999999999999997E-2</v>
      </c>
      <c r="I32" s="23">
        <v>7.6999999999999999E-2</v>
      </c>
      <c r="J32" s="23">
        <v>8.3000000000000004E-2</v>
      </c>
      <c r="K32" s="23">
        <v>8.4000000000000005E-2</v>
      </c>
      <c r="L32" s="23">
        <v>8.5000000000000006E-2</v>
      </c>
      <c r="M32" s="23">
        <v>0.08</v>
      </c>
      <c r="N32" s="23">
        <v>8.8999999999999996E-2</v>
      </c>
      <c r="O32" s="23">
        <v>9.9000000000000005E-2</v>
      </c>
      <c r="P32" s="23">
        <v>0.105</v>
      </c>
      <c r="Q32" s="23">
        <v>0.11700000000000001</v>
      </c>
      <c r="R32" s="23">
        <v>0.218</v>
      </c>
      <c r="S32" s="23">
        <v>0.20899999999999999</v>
      </c>
      <c r="T32" s="23">
        <v>0.186</v>
      </c>
      <c r="U32" s="23">
        <v>0.161</v>
      </c>
      <c r="V32" s="23">
        <v>0.13400000000000001</v>
      </c>
      <c r="W32" s="23">
        <v>0.121</v>
      </c>
      <c r="X32" s="23">
        <v>0.109</v>
      </c>
      <c r="Y32" s="23">
        <v>0.106</v>
      </c>
      <c r="Z32" s="23">
        <v>9.4E-2</v>
      </c>
      <c r="AA32" s="23">
        <v>0.11</v>
      </c>
      <c r="AB32" s="23">
        <v>0.113</v>
      </c>
      <c r="AC32" s="23">
        <v>0.105</v>
      </c>
      <c r="AD32" s="23">
        <v>0.106</v>
      </c>
      <c r="AE32" s="23">
        <v>0.115</v>
      </c>
      <c r="AF32" s="23">
        <v>0.112</v>
      </c>
      <c r="AG32" s="23">
        <v>0.108</v>
      </c>
      <c r="AH32" s="23">
        <v>0.10199999999999999</v>
      </c>
      <c r="AI32" s="23">
        <v>9.7000000000000003E-2</v>
      </c>
      <c r="AJ32" s="23">
        <v>0.10299999999999999</v>
      </c>
      <c r="AK32" s="23">
        <v>0.10299999999999999</v>
      </c>
      <c r="AL32" s="23">
        <v>0.107</v>
      </c>
      <c r="AM32" s="23">
        <v>0.112</v>
      </c>
      <c r="AN32" s="23">
        <v>0.113</v>
      </c>
      <c r="AO32" s="23">
        <v>9.9000000000000005E-2</v>
      </c>
      <c r="AP32" s="23">
        <v>0.109</v>
      </c>
      <c r="AQ32" s="23">
        <v>0.106</v>
      </c>
      <c r="AR32" s="23">
        <v>9.8000000000000004E-2</v>
      </c>
      <c r="AS32" s="23">
        <v>0.111</v>
      </c>
      <c r="AT32" s="23">
        <v>0.113</v>
      </c>
      <c r="AU32" s="23">
        <v>0.112</v>
      </c>
      <c r="AV32" s="23">
        <v>0.112</v>
      </c>
      <c r="AW32" s="23">
        <v>0.109</v>
      </c>
      <c r="AX32" s="23">
        <v>0.106</v>
      </c>
      <c r="AY32" s="23">
        <v>0.114</v>
      </c>
      <c r="AZ32" s="23">
        <v>9.7000000000000003E-2</v>
      </c>
      <c r="BA32" s="23">
        <v>6.3E-2</v>
      </c>
      <c r="BB32" s="23">
        <v>7.0000000000000007E-2</v>
      </c>
      <c r="BC32" s="23">
        <v>5.5E-2</v>
      </c>
      <c r="BD32" s="23">
        <v>5.1999999999999998E-2</v>
      </c>
      <c r="BE32" s="23">
        <v>5.8000000000000003E-2</v>
      </c>
      <c r="BF32" s="23">
        <v>5.3999999999999999E-2</v>
      </c>
      <c r="BG32" s="23">
        <v>5.5E-2</v>
      </c>
      <c r="BH32" s="23">
        <v>5.8999999999999997E-2</v>
      </c>
      <c r="BI32" s="23">
        <v>4.2000000000000003E-2</v>
      </c>
    </row>
    <row r="33" spans="1:61" x14ac:dyDescent="0.25">
      <c r="A33" s="30" t="s">
        <v>15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</row>
    <row r="34" spans="1:61" x14ac:dyDescent="0.25">
      <c r="A34" s="30" t="s">
        <v>38</v>
      </c>
      <c r="B34" s="23">
        <v>4.8000000000000001E-2</v>
      </c>
      <c r="C34" s="23">
        <v>4.3999999999999997E-2</v>
      </c>
      <c r="D34" s="23">
        <v>3.9E-2</v>
      </c>
      <c r="E34" s="23">
        <v>0.04</v>
      </c>
      <c r="F34" s="23">
        <v>4.9000000000000002E-2</v>
      </c>
      <c r="G34" s="23">
        <v>5.3999999999999999E-2</v>
      </c>
      <c r="H34" s="23">
        <v>5.6000000000000001E-2</v>
      </c>
      <c r="I34" s="23">
        <v>0.05</v>
      </c>
      <c r="J34" s="23">
        <v>4.2999999999999997E-2</v>
      </c>
      <c r="K34" s="23">
        <v>4.7E-2</v>
      </c>
      <c r="L34" s="23">
        <v>5.0999999999999997E-2</v>
      </c>
      <c r="M34" s="23">
        <v>4.5999999999999999E-2</v>
      </c>
      <c r="N34" s="23">
        <v>0.04</v>
      </c>
      <c r="O34" s="23">
        <v>1.6E-2</v>
      </c>
      <c r="P34" s="23">
        <v>1.9E-2</v>
      </c>
      <c r="Q34" s="23">
        <v>8.0000000000000002E-3</v>
      </c>
      <c r="R34" s="23">
        <v>4.0000000000000001E-3</v>
      </c>
      <c r="S34" s="23">
        <v>1.2999999999999999E-2</v>
      </c>
      <c r="T34" s="23">
        <v>1.2E-2</v>
      </c>
      <c r="U34" s="23">
        <v>1.4E-2</v>
      </c>
      <c r="V34" s="23">
        <v>1.7999999999999999E-2</v>
      </c>
      <c r="W34" s="23">
        <v>0.02</v>
      </c>
      <c r="X34" s="23">
        <v>1.7999999999999999E-2</v>
      </c>
      <c r="Y34" s="23">
        <v>1.4999999999999999E-2</v>
      </c>
      <c r="Z34" s="23">
        <v>1.7999999999999999E-2</v>
      </c>
      <c r="AA34" s="23">
        <v>0.01</v>
      </c>
      <c r="AB34" s="23">
        <v>1.2999999999999999E-2</v>
      </c>
      <c r="AC34" s="23">
        <v>1.4E-2</v>
      </c>
      <c r="AD34" s="23">
        <v>1.4E-2</v>
      </c>
      <c r="AE34" s="23">
        <v>1.4E-2</v>
      </c>
      <c r="AF34" s="23">
        <v>0.02</v>
      </c>
      <c r="AG34" s="23">
        <v>2.8000000000000001E-2</v>
      </c>
      <c r="AH34" s="23">
        <v>0.02</v>
      </c>
      <c r="AI34" s="23">
        <v>2.5999999999999999E-2</v>
      </c>
      <c r="AJ34" s="23">
        <v>1.7999999999999999E-2</v>
      </c>
      <c r="AK34" s="23">
        <v>2.4E-2</v>
      </c>
      <c r="AL34" s="23">
        <v>2.9000000000000001E-2</v>
      </c>
      <c r="AM34" s="23">
        <v>1.9E-2</v>
      </c>
      <c r="AN34" s="23">
        <v>1.6E-2</v>
      </c>
      <c r="AO34" s="23">
        <v>1.7000000000000001E-2</v>
      </c>
      <c r="AP34" s="23">
        <v>1.9E-2</v>
      </c>
      <c r="AQ34" s="23">
        <v>1.7000000000000001E-2</v>
      </c>
      <c r="AR34" s="23">
        <v>1.4999999999999999E-2</v>
      </c>
      <c r="AS34" s="23">
        <v>1.6E-2</v>
      </c>
      <c r="AT34" s="23">
        <v>0.02</v>
      </c>
      <c r="AU34" s="23">
        <v>1.7999999999999999E-2</v>
      </c>
      <c r="AV34" s="23">
        <v>0.02</v>
      </c>
      <c r="AW34" s="23">
        <v>0.02</v>
      </c>
      <c r="AX34" s="23">
        <v>2.1000000000000001E-2</v>
      </c>
      <c r="AY34" s="23">
        <v>1.6E-2</v>
      </c>
      <c r="AZ34" s="23">
        <v>1.0999999999999999E-2</v>
      </c>
      <c r="BA34" s="23">
        <v>1.0999999999999999E-2</v>
      </c>
      <c r="BB34" s="23">
        <v>1.2E-2</v>
      </c>
      <c r="BC34" s="23">
        <v>1.2E-2</v>
      </c>
      <c r="BD34" s="23">
        <v>1.2999999999999999E-2</v>
      </c>
      <c r="BE34" s="23">
        <v>1.2E-2</v>
      </c>
      <c r="BF34" s="23">
        <v>1.2999999999999999E-2</v>
      </c>
      <c r="BG34" s="23">
        <v>1.2999999999999999E-2</v>
      </c>
      <c r="BH34" s="23">
        <v>1.4E-2</v>
      </c>
      <c r="BI34" s="23">
        <v>0.02</v>
      </c>
    </row>
    <row r="40" spans="1:61" x14ac:dyDescent="0.25">
      <c r="A40" s="27" t="s">
        <v>32</v>
      </c>
    </row>
    <row r="41" spans="1:61" ht="26.25" x14ac:dyDescent="0.25">
      <c r="A41" s="28" t="s">
        <v>33</v>
      </c>
    </row>
    <row r="42" spans="1:61" ht="26.25" x14ac:dyDescent="0.25">
      <c r="A42" s="28" t="s">
        <v>36</v>
      </c>
    </row>
    <row r="43" spans="1:61" ht="64.5" x14ac:dyDescent="0.25">
      <c r="A43" s="32" t="s">
        <v>37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B4BE9F-3875-4B4E-ABAE-53F411C29154}">
  <dimension ref="A1:BI16"/>
  <sheetViews>
    <sheetView showGridLines="0" zoomScaleNormal="100" workbookViewId="0">
      <pane xSplit="1" topLeftCell="B1" activePane="topRight" state="frozen"/>
      <selection pane="topRight" activeCell="C34" sqref="C34"/>
    </sheetView>
  </sheetViews>
  <sheetFormatPr defaultRowHeight="15" x14ac:dyDescent="0.25"/>
  <cols>
    <col min="1" max="1" width="33.85546875" style="30" customWidth="1"/>
  </cols>
  <sheetData>
    <row r="1" spans="1:61" ht="30" x14ac:dyDescent="0.25">
      <c r="A1" s="24" t="s">
        <v>1</v>
      </c>
      <c r="B1" s="3"/>
      <c r="C1" s="3"/>
      <c r="D1" s="3"/>
      <c r="E1" s="3"/>
      <c r="F1" s="3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BC1" s="14"/>
      <c r="BD1" s="3"/>
      <c r="BE1" s="3"/>
      <c r="BF1" s="3"/>
      <c r="BG1" s="3"/>
      <c r="BH1" s="3"/>
      <c r="BI1" s="6"/>
    </row>
    <row r="2" spans="1:61" x14ac:dyDescent="0.25">
      <c r="A2" s="2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BC2" s="6"/>
      <c r="BD2" s="6"/>
      <c r="BE2" s="6"/>
      <c r="BF2" s="6"/>
      <c r="BG2" s="6"/>
      <c r="BH2" s="6"/>
      <c r="BI2" s="6"/>
    </row>
    <row r="3" spans="1:61" x14ac:dyDescent="0.25">
      <c r="A3" s="26" t="s">
        <v>2</v>
      </c>
      <c r="B3" s="8">
        <v>43466</v>
      </c>
      <c r="C3" s="8">
        <v>43497</v>
      </c>
      <c r="D3" s="8">
        <v>43525</v>
      </c>
      <c r="E3" s="8">
        <v>43556</v>
      </c>
      <c r="F3" s="8">
        <v>43586</v>
      </c>
      <c r="G3" s="8">
        <v>43617</v>
      </c>
      <c r="H3" s="8">
        <v>43647</v>
      </c>
      <c r="I3" s="8">
        <v>43678</v>
      </c>
      <c r="J3" s="8">
        <v>43709</v>
      </c>
      <c r="K3" s="8">
        <v>43739</v>
      </c>
      <c r="L3" s="8">
        <v>43770</v>
      </c>
      <c r="M3" s="8">
        <v>43800</v>
      </c>
      <c r="N3" s="8">
        <v>43831</v>
      </c>
      <c r="O3" s="8">
        <v>43862</v>
      </c>
      <c r="P3" s="8">
        <v>43891</v>
      </c>
      <c r="Q3" s="8">
        <v>43922</v>
      </c>
      <c r="R3" s="8">
        <v>43952</v>
      </c>
      <c r="S3" s="8">
        <v>43983</v>
      </c>
      <c r="T3" s="8">
        <v>44013</v>
      </c>
      <c r="U3" s="8">
        <v>44044</v>
      </c>
      <c r="V3" s="8">
        <v>44075</v>
      </c>
      <c r="W3" s="8">
        <v>44105</v>
      </c>
      <c r="X3" s="8">
        <v>44136</v>
      </c>
      <c r="Y3" s="8">
        <v>44166</v>
      </c>
      <c r="Z3" s="8">
        <v>44197</v>
      </c>
      <c r="AA3" s="8">
        <v>44228</v>
      </c>
      <c r="AB3" s="8">
        <v>44256</v>
      </c>
      <c r="AC3" s="8">
        <v>44287</v>
      </c>
      <c r="AD3" s="8">
        <v>44317</v>
      </c>
      <c r="AE3" s="8">
        <v>44348</v>
      </c>
      <c r="AF3" s="8">
        <v>44378</v>
      </c>
      <c r="AG3" s="8">
        <v>44409</v>
      </c>
      <c r="AH3" s="8">
        <v>44440</v>
      </c>
      <c r="AI3" s="8">
        <v>44470</v>
      </c>
      <c r="AJ3" s="8">
        <v>44501</v>
      </c>
      <c r="AK3" s="8">
        <v>44531</v>
      </c>
      <c r="AL3" s="8">
        <v>44562</v>
      </c>
      <c r="AM3" s="8">
        <v>44593</v>
      </c>
      <c r="AN3" s="8">
        <v>44621</v>
      </c>
      <c r="AO3" s="8">
        <v>44652</v>
      </c>
      <c r="AP3" s="8">
        <v>44682</v>
      </c>
      <c r="AQ3" s="8">
        <v>44713</v>
      </c>
      <c r="AR3" s="8">
        <v>44743</v>
      </c>
      <c r="AS3" s="8">
        <v>44774</v>
      </c>
      <c r="AT3" s="8">
        <v>44805</v>
      </c>
      <c r="AU3" s="8">
        <v>44835</v>
      </c>
      <c r="AV3" s="8">
        <v>44866</v>
      </c>
      <c r="AW3" s="8">
        <v>44896</v>
      </c>
      <c r="AX3" s="8">
        <v>44927</v>
      </c>
      <c r="AY3" s="8">
        <v>44958</v>
      </c>
      <c r="AZ3" s="8">
        <v>44986</v>
      </c>
      <c r="BA3" s="8">
        <v>45017</v>
      </c>
      <c r="BB3" s="8">
        <v>45047</v>
      </c>
      <c r="BC3" s="8">
        <v>45078</v>
      </c>
      <c r="BD3" s="8">
        <v>45108</v>
      </c>
      <c r="BE3" s="8">
        <v>45139</v>
      </c>
      <c r="BF3" s="8">
        <v>45170</v>
      </c>
      <c r="BG3" s="8">
        <v>45200</v>
      </c>
      <c r="BH3" s="8">
        <v>45231</v>
      </c>
      <c r="BI3" s="8">
        <v>45261</v>
      </c>
    </row>
    <row r="4" spans="1:61" x14ac:dyDescent="0.25">
      <c r="A4" s="25" t="s">
        <v>3</v>
      </c>
      <c r="B4" s="6">
        <v>89</v>
      </c>
      <c r="C4" s="6">
        <v>88</v>
      </c>
      <c r="D4" s="6">
        <v>88</v>
      </c>
      <c r="E4" s="6">
        <v>91</v>
      </c>
      <c r="F4" s="6">
        <v>91</v>
      </c>
      <c r="G4" s="6">
        <v>92</v>
      </c>
      <c r="H4" s="6">
        <v>91</v>
      </c>
      <c r="I4" s="6">
        <v>91</v>
      </c>
      <c r="J4" s="6">
        <v>91</v>
      </c>
      <c r="K4" s="6">
        <v>91</v>
      </c>
      <c r="L4" s="6">
        <v>90</v>
      </c>
      <c r="M4" s="6">
        <v>90</v>
      </c>
      <c r="N4" s="6">
        <v>91</v>
      </c>
      <c r="O4" s="6">
        <v>90</v>
      </c>
      <c r="P4" s="6">
        <v>90</v>
      </c>
      <c r="Q4" s="6">
        <v>65</v>
      </c>
      <c r="R4" s="6">
        <v>46</v>
      </c>
      <c r="S4" s="6">
        <v>53</v>
      </c>
      <c r="T4" s="6">
        <v>70</v>
      </c>
      <c r="U4" s="6">
        <v>68</v>
      </c>
      <c r="V4" s="6">
        <v>65</v>
      </c>
      <c r="W4" s="6">
        <v>66</v>
      </c>
      <c r="X4" s="6">
        <v>76</v>
      </c>
      <c r="Y4" s="6">
        <v>93</v>
      </c>
      <c r="Z4" s="6">
        <v>94</v>
      </c>
      <c r="AA4" s="6">
        <v>92</v>
      </c>
      <c r="AB4" s="6">
        <v>96</v>
      </c>
      <c r="AC4" s="6">
        <v>108</v>
      </c>
      <c r="AD4" s="6">
        <v>106</v>
      </c>
      <c r="AE4" s="6">
        <v>108</v>
      </c>
      <c r="AF4" s="6">
        <v>108</v>
      </c>
      <c r="AG4" s="6">
        <v>83</v>
      </c>
      <c r="AH4" s="6">
        <v>80</v>
      </c>
      <c r="AI4" s="6">
        <v>81</v>
      </c>
      <c r="AJ4" s="6">
        <v>88</v>
      </c>
      <c r="AK4" s="6">
        <v>114</v>
      </c>
      <c r="AL4" s="6">
        <v>112</v>
      </c>
      <c r="AM4" s="6">
        <v>105</v>
      </c>
      <c r="AN4" s="6">
        <v>109</v>
      </c>
      <c r="AO4" s="6">
        <v>124</v>
      </c>
      <c r="AP4" s="6">
        <v>116</v>
      </c>
      <c r="AQ4" s="6">
        <v>120</v>
      </c>
      <c r="AR4" s="6">
        <v>121</v>
      </c>
      <c r="AS4" s="6">
        <v>113</v>
      </c>
      <c r="AT4" s="6">
        <v>114</v>
      </c>
      <c r="AU4" s="6">
        <v>111</v>
      </c>
      <c r="AV4" s="6">
        <v>109</v>
      </c>
      <c r="AW4" s="6">
        <v>114</v>
      </c>
      <c r="AX4" s="6">
        <v>116</v>
      </c>
      <c r="AY4" s="6">
        <v>107</v>
      </c>
      <c r="AZ4" s="6">
        <v>107</v>
      </c>
      <c r="BA4" s="6">
        <v>118</v>
      </c>
      <c r="BB4" s="6">
        <v>111</v>
      </c>
      <c r="BC4" s="6">
        <v>113</v>
      </c>
      <c r="BD4" s="6">
        <v>115</v>
      </c>
      <c r="BE4" s="6">
        <v>112</v>
      </c>
      <c r="BF4" s="6">
        <v>113</v>
      </c>
      <c r="BG4" s="6">
        <v>111</v>
      </c>
      <c r="BH4" s="6">
        <v>107</v>
      </c>
      <c r="BI4" s="6">
        <v>111</v>
      </c>
    </row>
    <row r="5" spans="1:61" x14ac:dyDescent="0.25">
      <c r="A5" s="25" t="s">
        <v>4</v>
      </c>
      <c r="B5" s="6">
        <v>53</v>
      </c>
      <c r="C5" s="6">
        <v>53</v>
      </c>
      <c r="D5" s="6">
        <v>53</v>
      </c>
      <c r="E5" s="6">
        <v>53</v>
      </c>
      <c r="F5" s="6">
        <v>53</v>
      </c>
      <c r="G5" s="6">
        <v>53</v>
      </c>
      <c r="H5" s="6">
        <v>53</v>
      </c>
      <c r="I5" s="6">
        <v>53</v>
      </c>
      <c r="J5" s="6">
        <v>53</v>
      </c>
      <c r="K5" s="6">
        <v>53</v>
      </c>
      <c r="L5" s="6">
        <v>53</v>
      </c>
      <c r="M5" s="6">
        <v>53</v>
      </c>
      <c r="N5" s="6">
        <v>53</v>
      </c>
      <c r="O5" s="6">
        <v>53</v>
      </c>
      <c r="P5" s="6">
        <v>53</v>
      </c>
      <c r="Q5" s="6">
        <v>6</v>
      </c>
      <c r="R5" s="6">
        <v>9</v>
      </c>
      <c r="S5" s="6">
        <v>13</v>
      </c>
      <c r="T5" s="6">
        <v>30</v>
      </c>
      <c r="U5" s="6">
        <v>26</v>
      </c>
      <c r="V5" s="6">
        <v>29</v>
      </c>
      <c r="W5" s="6">
        <v>31</v>
      </c>
      <c r="X5" s="6">
        <v>35</v>
      </c>
      <c r="Y5" s="6">
        <v>52</v>
      </c>
      <c r="Z5" s="6">
        <v>47</v>
      </c>
      <c r="AA5" s="6">
        <v>51</v>
      </c>
      <c r="AB5" s="6">
        <v>53</v>
      </c>
      <c r="AC5" s="6">
        <v>55</v>
      </c>
      <c r="AD5" s="6">
        <v>55</v>
      </c>
      <c r="AE5" s="6">
        <v>55</v>
      </c>
      <c r="AF5" s="6">
        <v>47</v>
      </c>
      <c r="AG5" s="6">
        <v>36</v>
      </c>
      <c r="AH5" s="6">
        <v>33</v>
      </c>
      <c r="AI5" s="6">
        <v>33</v>
      </c>
      <c r="AJ5" s="6">
        <v>38</v>
      </c>
      <c r="AK5" s="6">
        <v>54</v>
      </c>
      <c r="AL5" s="6">
        <v>53</v>
      </c>
      <c r="AM5" s="6">
        <v>52</v>
      </c>
      <c r="AN5" s="6">
        <v>58</v>
      </c>
      <c r="AO5" s="6">
        <v>59</v>
      </c>
      <c r="AP5" s="6">
        <v>58</v>
      </c>
      <c r="AQ5" s="6">
        <v>58</v>
      </c>
      <c r="AR5" s="6">
        <v>60</v>
      </c>
      <c r="AS5" s="6">
        <v>60</v>
      </c>
      <c r="AT5" s="6">
        <v>61</v>
      </c>
      <c r="AU5" s="6">
        <v>61</v>
      </c>
      <c r="AV5" s="6">
        <v>59</v>
      </c>
      <c r="AW5" s="6">
        <v>58</v>
      </c>
      <c r="AX5" s="6">
        <v>58</v>
      </c>
      <c r="AY5" s="6">
        <v>59</v>
      </c>
      <c r="AZ5" s="6">
        <v>59</v>
      </c>
      <c r="BA5" s="6">
        <v>59</v>
      </c>
      <c r="BB5" s="6">
        <v>59</v>
      </c>
      <c r="BC5" s="6">
        <v>60</v>
      </c>
      <c r="BD5" s="6">
        <v>61</v>
      </c>
      <c r="BE5" s="6">
        <v>61</v>
      </c>
      <c r="BF5" s="6">
        <v>61</v>
      </c>
      <c r="BG5" s="6">
        <v>61</v>
      </c>
      <c r="BH5" s="6">
        <v>58</v>
      </c>
      <c r="BI5" s="6">
        <v>59</v>
      </c>
    </row>
    <row r="6" spans="1:61" x14ac:dyDescent="0.25">
      <c r="A6" s="25" t="s">
        <v>5</v>
      </c>
      <c r="B6" s="6">
        <v>69</v>
      </c>
      <c r="C6" s="6">
        <v>69</v>
      </c>
      <c r="D6" s="6">
        <v>68</v>
      </c>
      <c r="E6" s="6">
        <v>70</v>
      </c>
      <c r="F6" s="6">
        <v>67</v>
      </c>
      <c r="G6" s="6">
        <v>67</v>
      </c>
      <c r="H6" s="6">
        <v>69</v>
      </c>
      <c r="I6" s="6">
        <v>66</v>
      </c>
      <c r="J6" s="6">
        <v>67</v>
      </c>
      <c r="K6" s="6">
        <v>68</v>
      </c>
      <c r="L6" s="6">
        <v>67</v>
      </c>
      <c r="M6" s="6">
        <v>68</v>
      </c>
      <c r="N6" s="6">
        <v>68</v>
      </c>
      <c r="O6" s="6">
        <v>66</v>
      </c>
      <c r="P6" s="6">
        <v>62</v>
      </c>
      <c r="Q6" s="6">
        <v>19</v>
      </c>
      <c r="R6" s="6">
        <v>18</v>
      </c>
      <c r="S6" s="6">
        <v>23</v>
      </c>
      <c r="T6" s="6">
        <v>37</v>
      </c>
      <c r="U6" s="6">
        <v>39</v>
      </c>
      <c r="V6" s="6">
        <v>38</v>
      </c>
      <c r="W6" s="6">
        <v>40</v>
      </c>
      <c r="X6" s="6">
        <v>43</v>
      </c>
      <c r="Y6" s="6">
        <v>52</v>
      </c>
      <c r="Z6" s="6">
        <v>52</v>
      </c>
      <c r="AA6" s="6">
        <v>51</v>
      </c>
      <c r="AB6" s="6">
        <v>51</v>
      </c>
      <c r="AC6" s="6">
        <v>53</v>
      </c>
      <c r="AD6" s="6">
        <v>49</v>
      </c>
      <c r="AE6" s="6">
        <v>53</v>
      </c>
      <c r="AF6" s="6">
        <v>53</v>
      </c>
      <c r="AG6" s="6">
        <v>51</v>
      </c>
      <c r="AH6" s="6">
        <v>53</v>
      </c>
      <c r="AI6" s="6">
        <v>54</v>
      </c>
      <c r="AJ6" s="6">
        <v>60</v>
      </c>
      <c r="AK6" s="6">
        <v>68</v>
      </c>
      <c r="AL6" s="6">
        <v>59</v>
      </c>
      <c r="AM6" s="6">
        <v>51</v>
      </c>
      <c r="AN6" s="6">
        <v>56</v>
      </c>
      <c r="AO6" s="6">
        <v>61</v>
      </c>
      <c r="AP6" s="6">
        <v>61</v>
      </c>
      <c r="AQ6" s="6">
        <v>61</v>
      </c>
      <c r="AR6" s="6">
        <v>65</v>
      </c>
      <c r="AS6" s="6">
        <v>60</v>
      </c>
      <c r="AT6" s="6">
        <v>60</v>
      </c>
      <c r="AU6" s="6">
        <v>60</v>
      </c>
      <c r="AV6" s="6">
        <v>60</v>
      </c>
      <c r="AW6" s="6">
        <v>63</v>
      </c>
      <c r="AX6" s="6">
        <v>62</v>
      </c>
      <c r="AY6" s="6">
        <v>60</v>
      </c>
      <c r="AZ6" s="6">
        <v>61</v>
      </c>
      <c r="BA6" s="6">
        <v>62</v>
      </c>
      <c r="BB6" s="6">
        <v>59</v>
      </c>
      <c r="BC6" s="6">
        <v>59</v>
      </c>
      <c r="BD6" s="6">
        <v>59</v>
      </c>
      <c r="BE6" s="6">
        <v>58</v>
      </c>
      <c r="BF6" s="6">
        <v>58</v>
      </c>
      <c r="BG6" s="6">
        <v>60</v>
      </c>
      <c r="BH6" s="6">
        <v>59</v>
      </c>
      <c r="BI6" s="6">
        <v>59</v>
      </c>
    </row>
    <row r="7" spans="1:61" x14ac:dyDescent="0.25">
      <c r="A7" s="25" t="s">
        <v>15</v>
      </c>
      <c r="B7" s="6">
        <v>21</v>
      </c>
      <c r="C7" s="6">
        <v>21</v>
      </c>
      <c r="D7" s="6">
        <v>21</v>
      </c>
      <c r="E7" s="6">
        <v>21</v>
      </c>
      <c r="F7" s="6">
        <v>21</v>
      </c>
      <c r="G7" s="6">
        <v>21</v>
      </c>
      <c r="H7" s="6">
        <v>21</v>
      </c>
      <c r="I7" s="6">
        <v>21</v>
      </c>
      <c r="J7" s="6">
        <v>21</v>
      </c>
      <c r="K7" s="6">
        <v>21</v>
      </c>
      <c r="L7" s="6">
        <v>21</v>
      </c>
      <c r="M7" s="6">
        <v>21</v>
      </c>
      <c r="N7" s="6">
        <v>21</v>
      </c>
      <c r="O7" s="6">
        <v>19</v>
      </c>
      <c r="P7" s="6">
        <v>19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</row>
    <row r="8" spans="1:61" x14ac:dyDescent="0.25">
      <c r="A8" s="25" t="s">
        <v>6</v>
      </c>
      <c r="B8" s="6">
        <v>41</v>
      </c>
      <c r="C8" s="6">
        <v>43</v>
      </c>
      <c r="D8" s="6">
        <v>43</v>
      </c>
      <c r="E8" s="6">
        <v>43</v>
      </c>
      <c r="F8" s="6">
        <v>43</v>
      </c>
      <c r="G8" s="6">
        <v>42</v>
      </c>
      <c r="H8" s="6">
        <v>43</v>
      </c>
      <c r="I8" s="6">
        <v>43</v>
      </c>
      <c r="J8" s="6">
        <v>43</v>
      </c>
      <c r="K8" s="6">
        <v>43</v>
      </c>
      <c r="L8" s="6">
        <v>42</v>
      </c>
      <c r="M8" s="6">
        <v>42</v>
      </c>
      <c r="N8" s="6">
        <v>41</v>
      </c>
      <c r="O8" s="6">
        <v>42</v>
      </c>
      <c r="P8" s="6">
        <v>44</v>
      </c>
      <c r="Q8" s="6">
        <v>33</v>
      </c>
      <c r="R8" s="6">
        <v>35</v>
      </c>
      <c r="S8" s="6">
        <v>35</v>
      </c>
      <c r="T8" s="6">
        <v>36</v>
      </c>
      <c r="U8" s="6">
        <v>36</v>
      </c>
      <c r="V8" s="6">
        <v>36</v>
      </c>
      <c r="W8" s="6">
        <v>36</v>
      </c>
      <c r="X8" s="6">
        <v>37</v>
      </c>
      <c r="Y8" s="6">
        <v>36</v>
      </c>
      <c r="Z8" s="6">
        <v>37</v>
      </c>
      <c r="AA8" s="6">
        <v>37</v>
      </c>
      <c r="AB8" s="6">
        <v>41</v>
      </c>
      <c r="AC8" s="6">
        <v>44</v>
      </c>
      <c r="AD8" s="6">
        <v>44</v>
      </c>
      <c r="AE8" s="6">
        <v>45</v>
      </c>
      <c r="AF8" s="6">
        <v>45</v>
      </c>
      <c r="AG8" s="6">
        <v>37</v>
      </c>
      <c r="AH8" s="6">
        <v>37</v>
      </c>
      <c r="AI8" s="6">
        <v>37</v>
      </c>
      <c r="AJ8" s="6">
        <v>43</v>
      </c>
      <c r="AK8" s="6">
        <v>47</v>
      </c>
      <c r="AL8" s="6">
        <v>48</v>
      </c>
      <c r="AM8" s="6">
        <v>47</v>
      </c>
      <c r="AN8" s="6">
        <v>48</v>
      </c>
      <c r="AO8" s="6">
        <v>48</v>
      </c>
      <c r="AP8" s="6">
        <v>48</v>
      </c>
      <c r="AQ8" s="6">
        <v>47</v>
      </c>
      <c r="AR8" s="6">
        <f>44-2</f>
        <v>42</v>
      </c>
      <c r="AS8" s="6">
        <f>44-1</f>
        <v>43</v>
      </c>
      <c r="AT8" s="6">
        <f>44-1</f>
        <v>43</v>
      </c>
      <c r="AU8" s="6">
        <f>44-1</f>
        <v>43</v>
      </c>
      <c r="AV8" s="6">
        <v>43</v>
      </c>
      <c r="AW8" s="6">
        <v>43</v>
      </c>
      <c r="AX8" s="6">
        <v>43</v>
      </c>
      <c r="AY8" s="6">
        <v>44</v>
      </c>
      <c r="AZ8" s="6">
        <v>43</v>
      </c>
      <c r="BA8" s="6">
        <v>43</v>
      </c>
      <c r="BB8" s="6">
        <v>41</v>
      </c>
      <c r="BC8" s="6">
        <v>41</v>
      </c>
      <c r="BD8" s="6">
        <v>42</v>
      </c>
      <c r="BE8" s="6">
        <v>42</v>
      </c>
      <c r="BF8" s="6">
        <v>42</v>
      </c>
      <c r="BG8" s="6">
        <v>42</v>
      </c>
      <c r="BH8" s="6">
        <v>41</v>
      </c>
      <c r="BI8" s="6">
        <v>41</v>
      </c>
    </row>
    <row r="9" spans="1:61" x14ac:dyDescent="0.25">
      <c r="A9" s="25" t="s">
        <v>7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>
        <v>5</v>
      </c>
      <c r="AZ9" s="6">
        <v>12</v>
      </c>
      <c r="BA9" s="6">
        <v>20</v>
      </c>
      <c r="BB9" s="6">
        <v>27</v>
      </c>
      <c r="BC9" s="6">
        <v>27</v>
      </c>
      <c r="BD9" s="6">
        <v>26</v>
      </c>
      <c r="BE9" s="6">
        <v>22</v>
      </c>
      <c r="BF9" s="6">
        <v>22</v>
      </c>
      <c r="BG9" s="6">
        <v>22</v>
      </c>
      <c r="BH9" s="6">
        <v>29</v>
      </c>
      <c r="BI9" s="6">
        <v>35</v>
      </c>
    </row>
    <row r="11" spans="1:61" x14ac:dyDescent="0.25">
      <c r="A11" s="27" t="s">
        <v>32</v>
      </c>
    </row>
    <row r="12" spans="1:61" ht="26.25" x14ac:dyDescent="0.25">
      <c r="A12" s="28" t="s">
        <v>33</v>
      </c>
    </row>
    <row r="13" spans="1:61" ht="26.25" x14ac:dyDescent="0.25">
      <c r="A13" s="28" t="s">
        <v>36</v>
      </c>
    </row>
    <row r="14" spans="1:61" ht="39" x14ac:dyDescent="0.25">
      <c r="A14" s="28" t="s">
        <v>35</v>
      </c>
    </row>
    <row r="16" spans="1:61" x14ac:dyDescent="0.25">
      <c r="A16" s="29" t="s">
        <v>29</v>
      </c>
    </row>
  </sheetData>
  <hyperlinks>
    <hyperlink ref="A16" location="Contents!A1" display="Contents page" xr:uid="{E79877CB-069C-405F-A968-4DB2D8953496}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3B39F6-1302-4F04-8289-919F31CBDAFF}">
  <dimension ref="A1:BI15"/>
  <sheetViews>
    <sheetView showGridLines="0" workbookViewId="0">
      <pane xSplit="1" topLeftCell="B1" activePane="topRight" state="frozen"/>
      <selection pane="topRight" activeCell="A15" sqref="A15"/>
    </sheetView>
  </sheetViews>
  <sheetFormatPr defaultRowHeight="15" x14ac:dyDescent="0.25"/>
  <cols>
    <col min="1" max="1" width="34.85546875" style="30" customWidth="1"/>
  </cols>
  <sheetData>
    <row r="1" spans="1:61" ht="30" x14ac:dyDescent="0.25">
      <c r="A1" s="24" t="s">
        <v>40</v>
      </c>
      <c r="B1" s="3"/>
      <c r="C1" s="3"/>
      <c r="D1" s="3"/>
      <c r="E1" s="3"/>
      <c r="F1" s="3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BC1" s="14"/>
      <c r="BD1" s="3"/>
      <c r="BE1" s="3"/>
      <c r="BF1" s="3"/>
      <c r="BG1" s="3"/>
      <c r="BH1" s="3"/>
      <c r="BI1" s="6"/>
    </row>
    <row r="2" spans="1:61" x14ac:dyDescent="0.25">
      <c r="A2" s="2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BC2" s="6"/>
      <c r="BD2" s="6"/>
      <c r="BE2" s="6"/>
      <c r="BF2" s="6"/>
      <c r="BG2" s="6"/>
      <c r="BH2" s="6"/>
      <c r="BI2" s="6"/>
    </row>
    <row r="3" spans="1:61" x14ac:dyDescent="0.25">
      <c r="A3" s="34" t="s">
        <v>0</v>
      </c>
      <c r="B3" s="8">
        <v>43466</v>
      </c>
      <c r="C3" s="8">
        <v>43497</v>
      </c>
      <c r="D3" s="8">
        <v>43525</v>
      </c>
      <c r="E3" s="8">
        <v>43556</v>
      </c>
      <c r="F3" s="8">
        <v>43586</v>
      </c>
      <c r="G3" s="8">
        <v>43617</v>
      </c>
      <c r="H3" s="8">
        <v>43647</v>
      </c>
      <c r="I3" s="8">
        <v>43678</v>
      </c>
      <c r="J3" s="8">
        <v>43709</v>
      </c>
      <c r="K3" s="8">
        <v>43739</v>
      </c>
      <c r="L3" s="8">
        <v>43770</v>
      </c>
      <c r="M3" s="8">
        <v>43800</v>
      </c>
      <c r="N3" s="8">
        <v>43831</v>
      </c>
      <c r="O3" s="8">
        <v>43862</v>
      </c>
      <c r="P3" s="8">
        <v>43891</v>
      </c>
      <c r="Q3" s="8">
        <v>43922</v>
      </c>
      <c r="R3" s="8">
        <v>43952</v>
      </c>
      <c r="S3" s="8">
        <v>43983</v>
      </c>
      <c r="T3" s="8">
        <v>44013</v>
      </c>
      <c r="U3" s="8">
        <v>44044</v>
      </c>
      <c r="V3" s="8">
        <v>44075</v>
      </c>
      <c r="W3" s="8">
        <v>44105</v>
      </c>
      <c r="X3" s="8">
        <v>44136</v>
      </c>
      <c r="Y3" s="8">
        <v>44166</v>
      </c>
      <c r="Z3" s="8">
        <v>44197</v>
      </c>
      <c r="AA3" s="8">
        <v>44228</v>
      </c>
      <c r="AB3" s="8">
        <v>44256</v>
      </c>
      <c r="AC3" s="8">
        <v>44287</v>
      </c>
      <c r="AD3" s="8">
        <v>44317</v>
      </c>
      <c r="AE3" s="8">
        <v>44348</v>
      </c>
      <c r="AF3" s="8">
        <v>44378</v>
      </c>
      <c r="AG3" s="8">
        <v>44409</v>
      </c>
      <c r="AH3" s="8">
        <v>44440</v>
      </c>
      <c r="AI3" s="8">
        <v>44470</v>
      </c>
      <c r="AJ3" s="8">
        <v>44501</v>
      </c>
      <c r="AK3" s="8">
        <v>44531</v>
      </c>
      <c r="AL3" s="8">
        <v>44562</v>
      </c>
      <c r="AM3" s="8">
        <v>44593</v>
      </c>
      <c r="AN3" s="8">
        <v>44621</v>
      </c>
      <c r="AO3" s="8">
        <v>44652</v>
      </c>
      <c r="AP3" s="8">
        <v>44682</v>
      </c>
      <c r="AQ3" s="8">
        <v>44713</v>
      </c>
      <c r="AR3" s="8">
        <v>44743</v>
      </c>
      <c r="AS3" s="8">
        <v>44774</v>
      </c>
      <c r="AT3" s="8">
        <v>44805</v>
      </c>
      <c r="AU3" s="8">
        <v>44835</v>
      </c>
      <c r="AV3" s="8">
        <v>44866</v>
      </c>
      <c r="AW3" s="8">
        <v>44896</v>
      </c>
      <c r="AX3" s="8">
        <v>44927</v>
      </c>
      <c r="AY3" s="8">
        <v>44958</v>
      </c>
      <c r="AZ3" s="8">
        <v>44986</v>
      </c>
      <c r="BA3" s="8">
        <v>45017</v>
      </c>
      <c r="BB3" s="8">
        <v>45047</v>
      </c>
      <c r="BC3" s="8">
        <v>45078</v>
      </c>
      <c r="BD3" s="8">
        <v>45108</v>
      </c>
      <c r="BE3" s="8">
        <v>45139</v>
      </c>
      <c r="BF3" s="8">
        <v>45170</v>
      </c>
      <c r="BG3" s="8">
        <v>45200</v>
      </c>
      <c r="BH3" s="8">
        <v>45231</v>
      </c>
      <c r="BI3" s="8">
        <v>45261</v>
      </c>
    </row>
    <row r="4" spans="1:61" x14ac:dyDescent="0.25">
      <c r="A4" s="25">
        <v>1</v>
      </c>
      <c r="B4" s="6">
        <v>86</v>
      </c>
      <c r="C4" s="6">
        <v>86</v>
      </c>
      <c r="D4" s="6">
        <v>87</v>
      </c>
      <c r="E4" s="6">
        <v>89</v>
      </c>
      <c r="F4" s="6">
        <v>92</v>
      </c>
      <c r="G4" s="6">
        <v>92</v>
      </c>
      <c r="H4" s="6">
        <v>90</v>
      </c>
      <c r="I4" s="6">
        <v>93</v>
      </c>
      <c r="J4" s="6">
        <v>92</v>
      </c>
      <c r="K4" s="6">
        <v>91</v>
      </c>
      <c r="L4" s="6">
        <v>90</v>
      </c>
      <c r="M4" s="6">
        <v>89</v>
      </c>
      <c r="N4" s="6">
        <v>90</v>
      </c>
      <c r="O4" s="6">
        <v>92</v>
      </c>
      <c r="P4" s="6">
        <v>94</v>
      </c>
      <c r="Q4" s="6">
        <v>68</v>
      </c>
      <c r="R4" s="6">
        <v>57</v>
      </c>
      <c r="S4" s="6">
        <v>65</v>
      </c>
      <c r="T4" s="6">
        <v>74</v>
      </c>
      <c r="U4" s="6">
        <v>70</v>
      </c>
      <c r="V4" s="6">
        <v>71</v>
      </c>
      <c r="W4" s="6">
        <v>70</v>
      </c>
      <c r="X4" s="6">
        <v>76</v>
      </c>
      <c r="Y4" s="6">
        <v>82</v>
      </c>
      <c r="Z4" s="6">
        <v>82</v>
      </c>
      <c r="AA4" s="6">
        <v>83</v>
      </c>
      <c r="AB4" s="6">
        <v>80</v>
      </c>
      <c r="AC4" s="6">
        <v>83</v>
      </c>
      <c r="AD4" s="6">
        <v>85</v>
      </c>
      <c r="AE4" s="6">
        <v>83</v>
      </c>
      <c r="AF4" s="6">
        <v>80</v>
      </c>
      <c r="AG4" s="6">
        <v>80</v>
      </c>
      <c r="AH4" s="6">
        <v>77</v>
      </c>
      <c r="AI4" s="6">
        <v>75</v>
      </c>
      <c r="AJ4" s="6">
        <v>71</v>
      </c>
      <c r="AK4" s="6">
        <v>74</v>
      </c>
      <c r="AL4" s="6">
        <v>79</v>
      </c>
      <c r="AM4" s="6">
        <v>79</v>
      </c>
      <c r="AN4" s="6">
        <v>84</v>
      </c>
      <c r="AO4" s="6">
        <v>83</v>
      </c>
      <c r="AP4" s="6">
        <v>80</v>
      </c>
      <c r="AQ4" s="6">
        <v>84</v>
      </c>
      <c r="AR4" s="6">
        <f>81-2</f>
        <v>79</v>
      </c>
      <c r="AS4" s="6">
        <f>79-1</f>
        <v>78</v>
      </c>
      <c r="AT4" s="6">
        <f>80-1</f>
        <v>79</v>
      </c>
      <c r="AU4" s="6">
        <f>79-1+1</f>
        <v>79</v>
      </c>
      <c r="AV4" s="6">
        <v>78</v>
      </c>
      <c r="AW4" s="6">
        <v>77</v>
      </c>
      <c r="AX4" s="6">
        <v>79</v>
      </c>
      <c r="AY4" s="6">
        <v>86</v>
      </c>
      <c r="AZ4" s="6">
        <v>90</v>
      </c>
      <c r="BA4" s="6">
        <v>101</v>
      </c>
      <c r="BB4" s="6">
        <v>102</v>
      </c>
      <c r="BC4" s="6">
        <v>105</v>
      </c>
      <c r="BD4" s="6">
        <v>109</v>
      </c>
      <c r="BE4" s="6">
        <v>104</v>
      </c>
      <c r="BF4" s="6">
        <v>104</v>
      </c>
      <c r="BG4" s="6">
        <v>101</v>
      </c>
      <c r="BH4" s="6">
        <v>106</v>
      </c>
      <c r="BI4" s="6">
        <v>105</v>
      </c>
    </row>
    <row r="5" spans="1:61" x14ac:dyDescent="0.25">
      <c r="A5" s="25">
        <v>2</v>
      </c>
      <c r="B5" s="6">
        <v>68</v>
      </c>
      <c r="C5" s="6">
        <v>67</v>
      </c>
      <c r="D5" s="6">
        <v>66</v>
      </c>
      <c r="E5" s="6">
        <v>68</v>
      </c>
      <c r="F5" s="6">
        <v>65</v>
      </c>
      <c r="G5" s="6">
        <v>65</v>
      </c>
      <c r="H5" s="6">
        <v>67</v>
      </c>
      <c r="I5" s="6">
        <v>64</v>
      </c>
      <c r="J5" s="6">
        <v>65</v>
      </c>
      <c r="K5" s="6">
        <v>66</v>
      </c>
      <c r="L5" s="6">
        <v>65</v>
      </c>
      <c r="M5" s="6">
        <v>66</v>
      </c>
      <c r="N5" s="6">
        <v>67</v>
      </c>
      <c r="O5" s="6">
        <v>63</v>
      </c>
      <c r="P5" s="6">
        <v>61</v>
      </c>
      <c r="Q5" s="6">
        <v>25</v>
      </c>
      <c r="R5" s="6">
        <v>24</v>
      </c>
      <c r="S5" s="6">
        <v>27</v>
      </c>
      <c r="T5" s="6">
        <v>42</v>
      </c>
      <c r="U5" s="6">
        <v>43</v>
      </c>
      <c r="V5" s="6">
        <v>42</v>
      </c>
      <c r="W5" s="6">
        <v>45</v>
      </c>
      <c r="X5" s="6">
        <v>48</v>
      </c>
      <c r="Y5" s="6">
        <v>60</v>
      </c>
      <c r="Z5" s="6">
        <v>60</v>
      </c>
      <c r="AA5" s="6">
        <v>59</v>
      </c>
      <c r="AB5" s="6">
        <v>59</v>
      </c>
      <c r="AC5" s="6">
        <v>63</v>
      </c>
      <c r="AD5" s="6">
        <v>61</v>
      </c>
      <c r="AE5" s="6">
        <v>64</v>
      </c>
      <c r="AF5" s="6">
        <v>64</v>
      </c>
      <c r="AG5" s="6">
        <v>57</v>
      </c>
      <c r="AH5" s="6">
        <v>55</v>
      </c>
      <c r="AI5" s="6">
        <v>57</v>
      </c>
      <c r="AJ5" s="6">
        <v>62</v>
      </c>
      <c r="AK5" s="6">
        <v>72</v>
      </c>
      <c r="AL5" s="6">
        <v>64</v>
      </c>
      <c r="AM5" s="6">
        <v>56</v>
      </c>
      <c r="AN5" s="6">
        <v>58</v>
      </c>
      <c r="AO5" s="6">
        <v>68</v>
      </c>
      <c r="AP5" s="6">
        <v>68</v>
      </c>
      <c r="AQ5" s="6">
        <v>69</v>
      </c>
      <c r="AR5" s="6">
        <v>73</v>
      </c>
      <c r="AS5" s="6">
        <v>69</v>
      </c>
      <c r="AT5" s="6">
        <v>69</v>
      </c>
      <c r="AU5" s="6">
        <v>68</v>
      </c>
      <c r="AV5" s="6">
        <v>66</v>
      </c>
      <c r="AW5" s="6">
        <v>69</v>
      </c>
      <c r="AX5" s="6">
        <v>68</v>
      </c>
      <c r="AY5" s="6">
        <v>64</v>
      </c>
      <c r="AZ5" s="6">
        <v>64</v>
      </c>
      <c r="BA5" s="6">
        <v>67</v>
      </c>
      <c r="BB5" s="6">
        <v>64</v>
      </c>
      <c r="BC5" s="6">
        <v>64</v>
      </c>
      <c r="BD5" s="6">
        <v>61</v>
      </c>
      <c r="BE5" s="6">
        <v>59</v>
      </c>
      <c r="BF5" s="6">
        <v>59</v>
      </c>
      <c r="BG5" s="6">
        <v>60</v>
      </c>
      <c r="BH5" s="6">
        <v>56</v>
      </c>
      <c r="BI5" s="6">
        <v>60</v>
      </c>
    </row>
    <row r="6" spans="1:61" x14ac:dyDescent="0.25">
      <c r="A6" s="25">
        <v>3</v>
      </c>
      <c r="B6" s="6">
        <v>2</v>
      </c>
      <c r="C6" s="6">
        <v>3</v>
      </c>
      <c r="D6" s="6">
        <v>3</v>
      </c>
      <c r="E6" s="6">
        <v>3</v>
      </c>
      <c r="F6" s="6">
        <v>3</v>
      </c>
      <c r="G6" s="6">
        <v>3</v>
      </c>
      <c r="H6" s="6">
        <v>3</v>
      </c>
      <c r="I6" s="6">
        <v>3</v>
      </c>
      <c r="J6" s="6">
        <v>3</v>
      </c>
      <c r="K6" s="6">
        <v>3</v>
      </c>
      <c r="L6" s="6">
        <v>3</v>
      </c>
      <c r="M6" s="6">
        <v>3</v>
      </c>
      <c r="N6" s="6">
        <v>2</v>
      </c>
      <c r="O6" s="6">
        <v>3</v>
      </c>
      <c r="P6" s="6">
        <v>3</v>
      </c>
      <c r="Q6" s="6">
        <v>0</v>
      </c>
      <c r="R6" s="6">
        <v>0</v>
      </c>
      <c r="S6" s="6">
        <v>0</v>
      </c>
      <c r="T6" s="6">
        <v>1</v>
      </c>
      <c r="U6" s="6">
        <v>1</v>
      </c>
      <c r="V6" s="6">
        <v>1</v>
      </c>
      <c r="W6" s="6">
        <v>1</v>
      </c>
      <c r="X6" s="6">
        <v>2</v>
      </c>
      <c r="Y6" s="6">
        <v>1</v>
      </c>
      <c r="Z6" s="6">
        <v>1</v>
      </c>
      <c r="AA6" s="6">
        <v>1</v>
      </c>
      <c r="AB6" s="6">
        <v>4</v>
      </c>
      <c r="AC6" s="6">
        <v>6</v>
      </c>
      <c r="AD6" s="6">
        <v>5</v>
      </c>
      <c r="AE6" s="6">
        <v>6</v>
      </c>
      <c r="AF6" s="6">
        <v>6</v>
      </c>
      <c r="AG6" s="6">
        <v>1</v>
      </c>
      <c r="AH6" s="6">
        <v>1</v>
      </c>
      <c r="AI6" s="6">
        <v>1</v>
      </c>
      <c r="AJ6" s="6">
        <v>5</v>
      </c>
      <c r="AK6" s="6">
        <v>9</v>
      </c>
      <c r="AL6" s="6">
        <v>9</v>
      </c>
      <c r="AM6" s="6">
        <v>9</v>
      </c>
      <c r="AN6" s="6">
        <v>10</v>
      </c>
      <c r="AO6" s="6">
        <v>9</v>
      </c>
      <c r="AP6" s="6">
        <v>9</v>
      </c>
      <c r="AQ6" s="6">
        <v>8</v>
      </c>
      <c r="AR6" s="6">
        <v>7</v>
      </c>
      <c r="AS6" s="6">
        <v>7</v>
      </c>
      <c r="AT6" s="6">
        <v>7</v>
      </c>
      <c r="AU6" s="6">
        <v>7</v>
      </c>
      <c r="AV6" s="6">
        <v>7</v>
      </c>
      <c r="AW6" s="6">
        <v>7</v>
      </c>
      <c r="AX6" s="6">
        <v>7</v>
      </c>
      <c r="AY6" s="6">
        <v>7</v>
      </c>
      <c r="AZ6" s="6">
        <v>8</v>
      </c>
      <c r="BA6" s="6">
        <v>8</v>
      </c>
      <c r="BB6" s="6">
        <v>9</v>
      </c>
      <c r="BC6" s="6">
        <v>9</v>
      </c>
      <c r="BD6" s="6">
        <v>10</v>
      </c>
      <c r="BE6" s="6">
        <v>11</v>
      </c>
      <c r="BF6" s="6">
        <v>11</v>
      </c>
      <c r="BG6" s="6">
        <v>11</v>
      </c>
      <c r="BH6" s="6">
        <v>11</v>
      </c>
      <c r="BI6" s="6">
        <v>11</v>
      </c>
    </row>
    <row r="7" spans="1:61" x14ac:dyDescent="0.25">
      <c r="A7" s="25">
        <v>4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>
        <v>1</v>
      </c>
      <c r="BI7" s="6">
        <v>1</v>
      </c>
    </row>
    <row r="10" spans="1:61" x14ac:dyDescent="0.25">
      <c r="A10" s="27" t="s">
        <v>32</v>
      </c>
    </row>
    <row r="11" spans="1:61" ht="26.25" x14ac:dyDescent="0.25">
      <c r="A11" s="28" t="s">
        <v>33</v>
      </c>
    </row>
    <row r="12" spans="1:61" ht="51.75" x14ac:dyDescent="0.25">
      <c r="A12" s="28" t="s">
        <v>34</v>
      </c>
    </row>
    <row r="13" spans="1:61" ht="39" x14ac:dyDescent="0.25">
      <c r="A13" s="28" t="s">
        <v>35</v>
      </c>
    </row>
    <row r="14" spans="1:61" ht="39" x14ac:dyDescent="0.25">
      <c r="A14" s="28" t="s">
        <v>39</v>
      </c>
    </row>
    <row r="15" spans="1:61" x14ac:dyDescent="0.25">
      <c r="A15" s="33" t="s">
        <v>29</v>
      </c>
      <c r="E15" s="1"/>
    </row>
  </sheetData>
  <hyperlinks>
    <hyperlink ref="A15" location="Contents!A1" display="Contents page" xr:uid="{DB25A5B7-F93E-4DCA-97D2-7CF543FC20F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4F419-EC35-4CC9-BF7F-8CAE09257AC7}">
  <dimension ref="A1:BI16"/>
  <sheetViews>
    <sheetView showGridLines="0" tabSelected="1" workbookViewId="0">
      <pane xSplit="1" topLeftCell="B1" activePane="topRight" state="frozen"/>
      <selection pane="topRight" activeCell="A15" sqref="A15"/>
    </sheetView>
  </sheetViews>
  <sheetFormatPr defaultRowHeight="15" x14ac:dyDescent="0.25"/>
  <cols>
    <col min="1" max="1" width="35.42578125" style="30" customWidth="1"/>
    <col min="2" max="61" width="12.5703125" customWidth="1"/>
  </cols>
  <sheetData>
    <row r="1" spans="1:61" ht="45" x14ac:dyDescent="0.25">
      <c r="A1" s="24" t="s">
        <v>42</v>
      </c>
      <c r="B1" s="3"/>
      <c r="C1" s="3"/>
      <c r="D1" s="3"/>
      <c r="E1" s="3"/>
      <c r="F1" s="3"/>
      <c r="G1" s="6"/>
      <c r="H1" s="6"/>
      <c r="I1" s="6"/>
      <c r="J1" s="6"/>
      <c r="K1" s="6"/>
      <c r="L1" s="6"/>
      <c r="M1" s="6"/>
      <c r="N1" s="14"/>
      <c r="O1" s="3"/>
      <c r="P1" s="3"/>
      <c r="Q1" s="3"/>
      <c r="R1" s="3"/>
      <c r="S1" s="3"/>
      <c r="T1" s="6"/>
      <c r="U1" s="6"/>
      <c r="V1" s="6"/>
      <c r="W1" s="6"/>
      <c r="X1" s="6"/>
      <c r="Y1" s="6"/>
      <c r="Z1" s="6"/>
      <c r="AA1" s="14"/>
      <c r="AB1" s="3"/>
      <c r="AC1" s="3"/>
      <c r="AD1" s="3"/>
      <c r="AE1" s="3"/>
      <c r="AF1" s="3"/>
      <c r="AG1" s="6"/>
      <c r="AH1" s="6"/>
      <c r="AI1" s="6"/>
      <c r="AJ1" s="6"/>
      <c r="AK1" s="6"/>
      <c r="AL1" s="6"/>
      <c r="AM1" s="6"/>
      <c r="AN1" s="14"/>
      <c r="AO1" s="3"/>
      <c r="AP1" s="3"/>
      <c r="AQ1" s="3"/>
      <c r="AR1" s="3"/>
      <c r="AS1" s="3"/>
      <c r="AT1" s="6"/>
      <c r="AU1" s="6"/>
      <c r="AV1" s="6"/>
      <c r="AW1" s="6"/>
      <c r="AX1" s="6"/>
      <c r="AY1" s="6"/>
      <c r="AZ1" s="6"/>
      <c r="BA1" s="14"/>
      <c r="BB1" s="3"/>
      <c r="BC1" s="3"/>
      <c r="BD1" s="3"/>
      <c r="BE1" s="3"/>
      <c r="BF1" s="3"/>
      <c r="BG1" s="6"/>
      <c r="BH1" s="6"/>
      <c r="BI1" s="6"/>
    </row>
    <row r="2" spans="1:61" x14ac:dyDescent="0.25">
      <c r="A2" s="2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</row>
    <row r="3" spans="1:61" x14ac:dyDescent="0.25">
      <c r="A3" s="26" t="s">
        <v>0</v>
      </c>
      <c r="B3" s="8">
        <v>43466</v>
      </c>
      <c r="C3" s="8">
        <v>43497</v>
      </c>
      <c r="D3" s="8">
        <v>43525</v>
      </c>
      <c r="E3" s="8">
        <v>43556</v>
      </c>
      <c r="F3" s="8">
        <v>43586</v>
      </c>
      <c r="G3" s="8">
        <v>43617</v>
      </c>
      <c r="H3" s="8">
        <v>43647</v>
      </c>
      <c r="I3" s="8">
        <v>43678</v>
      </c>
      <c r="J3" s="8">
        <v>43709</v>
      </c>
      <c r="K3" s="8">
        <v>43739</v>
      </c>
      <c r="L3" s="8">
        <v>43770</v>
      </c>
      <c r="M3" s="8">
        <v>43800</v>
      </c>
      <c r="N3" s="8">
        <v>43831</v>
      </c>
      <c r="O3" s="8">
        <v>43862</v>
      </c>
      <c r="P3" s="8">
        <v>43891</v>
      </c>
      <c r="Q3" s="8">
        <v>43922</v>
      </c>
      <c r="R3" s="8">
        <v>43952</v>
      </c>
      <c r="S3" s="8">
        <v>43983</v>
      </c>
      <c r="T3" s="8">
        <v>44013</v>
      </c>
      <c r="U3" s="8">
        <v>44044</v>
      </c>
      <c r="V3" s="8">
        <v>44075</v>
      </c>
      <c r="W3" s="8">
        <v>44105</v>
      </c>
      <c r="X3" s="8">
        <v>44136</v>
      </c>
      <c r="Y3" s="8">
        <v>44166</v>
      </c>
      <c r="Z3" s="8">
        <v>44197</v>
      </c>
      <c r="AA3" s="8">
        <v>44228</v>
      </c>
      <c r="AB3" s="8">
        <v>44256</v>
      </c>
      <c r="AC3" s="8">
        <v>44287</v>
      </c>
      <c r="AD3" s="8">
        <v>44317</v>
      </c>
      <c r="AE3" s="8">
        <v>44348</v>
      </c>
      <c r="AF3" s="8">
        <v>44378</v>
      </c>
      <c r="AG3" s="8">
        <v>44409</v>
      </c>
      <c r="AH3" s="8">
        <v>44440</v>
      </c>
      <c r="AI3" s="8">
        <v>44470</v>
      </c>
      <c r="AJ3" s="8">
        <v>44501</v>
      </c>
      <c r="AK3" s="8">
        <v>44531</v>
      </c>
      <c r="AL3" s="8">
        <v>44562</v>
      </c>
      <c r="AM3" s="8">
        <v>44593</v>
      </c>
      <c r="AN3" s="8">
        <v>44621</v>
      </c>
      <c r="AO3" s="8">
        <v>44652</v>
      </c>
      <c r="AP3" s="8">
        <v>44682</v>
      </c>
      <c r="AQ3" s="8">
        <v>44713</v>
      </c>
      <c r="AR3" s="8">
        <v>44743</v>
      </c>
      <c r="AS3" s="8">
        <v>44774</v>
      </c>
      <c r="AT3" s="8">
        <v>44805</v>
      </c>
      <c r="AU3" s="8">
        <v>44835</v>
      </c>
      <c r="AV3" s="8">
        <v>44866</v>
      </c>
      <c r="AW3" s="8">
        <v>44896</v>
      </c>
      <c r="AX3" s="8">
        <v>44927</v>
      </c>
      <c r="AY3" s="8">
        <v>44958</v>
      </c>
      <c r="AZ3" s="8">
        <v>44986</v>
      </c>
      <c r="BA3" s="8">
        <v>45017</v>
      </c>
      <c r="BB3" s="8">
        <v>45047</v>
      </c>
      <c r="BC3" s="8">
        <v>45078</v>
      </c>
      <c r="BD3" s="8">
        <v>45108</v>
      </c>
      <c r="BE3" s="8">
        <v>45139</v>
      </c>
      <c r="BF3" s="8">
        <v>45170</v>
      </c>
      <c r="BG3" s="8">
        <v>45200</v>
      </c>
      <c r="BH3" s="8">
        <v>45231</v>
      </c>
      <c r="BI3" s="8">
        <v>45261</v>
      </c>
    </row>
    <row r="4" spans="1:61" x14ac:dyDescent="0.25">
      <c r="A4" s="25">
        <v>1</v>
      </c>
      <c r="B4" s="37">
        <v>416365</v>
      </c>
      <c r="C4" s="37">
        <v>364436</v>
      </c>
      <c r="D4" s="37">
        <v>429629</v>
      </c>
      <c r="E4" s="37">
        <v>441891</v>
      </c>
      <c r="F4" s="37">
        <v>446061</v>
      </c>
      <c r="G4" s="37">
        <v>433537</v>
      </c>
      <c r="H4" s="37">
        <v>486332</v>
      </c>
      <c r="I4" s="37">
        <v>489534</v>
      </c>
      <c r="J4" s="37">
        <v>474961</v>
      </c>
      <c r="K4" s="37">
        <v>497471</v>
      </c>
      <c r="L4" s="37">
        <v>452724</v>
      </c>
      <c r="M4" s="37">
        <v>435473</v>
      </c>
      <c r="N4" s="36">
        <v>429065</v>
      </c>
      <c r="O4" s="37">
        <v>386020</v>
      </c>
      <c r="P4" s="37">
        <v>296535</v>
      </c>
      <c r="Q4" s="37">
        <v>39812</v>
      </c>
      <c r="R4" s="37">
        <v>43906</v>
      </c>
      <c r="S4" s="37">
        <v>75276</v>
      </c>
      <c r="T4" s="37">
        <v>106635</v>
      </c>
      <c r="U4" s="37">
        <v>105816</v>
      </c>
      <c r="V4" s="37">
        <v>153572</v>
      </c>
      <c r="W4" s="37">
        <v>184657</v>
      </c>
      <c r="X4" s="37">
        <v>206275</v>
      </c>
      <c r="Y4" s="37">
        <v>286469</v>
      </c>
      <c r="Z4" s="37">
        <v>241452</v>
      </c>
      <c r="AA4" s="36">
        <v>226076</v>
      </c>
      <c r="AB4" s="37">
        <v>336654</v>
      </c>
      <c r="AC4" s="37">
        <v>398363</v>
      </c>
      <c r="AD4" s="37">
        <v>409404</v>
      </c>
      <c r="AE4" s="37">
        <v>312086</v>
      </c>
      <c r="AF4" s="37">
        <v>228049</v>
      </c>
      <c r="AG4" s="37">
        <v>171685</v>
      </c>
      <c r="AH4" s="37">
        <v>189784</v>
      </c>
      <c r="AI4" s="37">
        <v>184492</v>
      </c>
      <c r="AJ4" s="37">
        <v>189978</v>
      </c>
      <c r="AK4" s="37">
        <v>197429</v>
      </c>
      <c r="AL4" s="37">
        <v>233785</v>
      </c>
      <c r="AM4" s="37">
        <v>244249</v>
      </c>
      <c r="AN4" s="36">
        <v>353398</v>
      </c>
      <c r="AO4" s="37">
        <v>423583</v>
      </c>
      <c r="AP4" s="37">
        <v>375095</v>
      </c>
      <c r="AQ4" s="37">
        <v>395016</v>
      </c>
      <c r="AR4" s="37">
        <v>378043</v>
      </c>
      <c r="AS4" s="37">
        <v>353825</v>
      </c>
      <c r="AT4" s="37">
        <v>366274</v>
      </c>
      <c r="AU4" s="37">
        <v>358437</v>
      </c>
      <c r="AV4" s="37">
        <v>359989</v>
      </c>
      <c r="AW4" s="37">
        <v>320089</v>
      </c>
      <c r="AX4" s="37">
        <v>331980</v>
      </c>
      <c r="AY4" s="37">
        <v>324044</v>
      </c>
      <c r="AZ4" s="37">
        <v>411784</v>
      </c>
      <c r="BA4" s="36">
        <v>434351</v>
      </c>
      <c r="BB4" s="37">
        <v>437742</v>
      </c>
      <c r="BC4" s="37">
        <v>463823</v>
      </c>
      <c r="BD4" s="37">
        <v>521435</v>
      </c>
      <c r="BE4" s="37">
        <v>508254</v>
      </c>
      <c r="BF4" s="37">
        <v>511936</v>
      </c>
      <c r="BG4" s="37">
        <v>508797</v>
      </c>
      <c r="BH4" s="37">
        <v>499491</v>
      </c>
      <c r="BI4" s="37">
        <v>472195</v>
      </c>
    </row>
    <row r="5" spans="1:61" x14ac:dyDescent="0.25">
      <c r="A5" s="25">
        <v>2</v>
      </c>
      <c r="B5" s="37">
        <v>4505545</v>
      </c>
      <c r="C5" s="37">
        <v>3949157</v>
      </c>
      <c r="D5" s="37">
        <v>4430821</v>
      </c>
      <c r="E5" s="37">
        <v>4507049</v>
      </c>
      <c r="F5" s="37">
        <v>4239167</v>
      </c>
      <c r="G5" s="37">
        <v>4086974</v>
      </c>
      <c r="H5" s="37">
        <v>4753321</v>
      </c>
      <c r="I5" s="37">
        <v>4499445</v>
      </c>
      <c r="J5" s="37">
        <v>4513725</v>
      </c>
      <c r="K5" s="37">
        <v>4944878</v>
      </c>
      <c r="L5" s="37">
        <v>4602994</v>
      </c>
      <c r="M5" s="37">
        <v>4620204</v>
      </c>
      <c r="N5" s="36">
        <v>4530687</v>
      </c>
      <c r="O5" s="37">
        <v>3808757</v>
      </c>
      <c r="P5" s="37">
        <v>2659310</v>
      </c>
      <c r="Q5" s="37">
        <v>91455</v>
      </c>
      <c r="R5" s="37">
        <v>109596</v>
      </c>
      <c r="S5" s="37">
        <v>264240</v>
      </c>
      <c r="T5" s="37">
        <v>544638</v>
      </c>
      <c r="U5" s="37">
        <v>401053</v>
      </c>
      <c r="V5" s="37">
        <v>455847</v>
      </c>
      <c r="W5" s="37">
        <v>616108</v>
      </c>
      <c r="X5" s="37">
        <v>777139</v>
      </c>
      <c r="Y5" s="37">
        <v>1766039</v>
      </c>
      <c r="Z5" s="37">
        <v>1288863</v>
      </c>
      <c r="AA5" s="36">
        <v>1287956</v>
      </c>
      <c r="AB5" s="37">
        <v>1889369</v>
      </c>
      <c r="AC5" s="37">
        <v>2071517</v>
      </c>
      <c r="AD5" s="37">
        <v>2059212</v>
      </c>
      <c r="AE5" s="37">
        <v>1622660</v>
      </c>
      <c r="AF5" s="37">
        <v>903042</v>
      </c>
      <c r="AG5" s="37">
        <v>487349</v>
      </c>
      <c r="AH5" s="37">
        <v>727557</v>
      </c>
      <c r="AI5" s="37">
        <v>780269</v>
      </c>
      <c r="AJ5" s="37">
        <v>905524</v>
      </c>
      <c r="AK5" s="37">
        <v>1288670</v>
      </c>
      <c r="AL5" s="37">
        <v>1176141</v>
      </c>
      <c r="AM5" s="37">
        <v>1040199</v>
      </c>
      <c r="AN5" s="36">
        <v>1554590</v>
      </c>
      <c r="AO5" s="37">
        <v>2179620</v>
      </c>
      <c r="AP5" s="37">
        <v>2086723</v>
      </c>
      <c r="AQ5" s="37">
        <v>2216073</v>
      </c>
      <c r="AR5" s="37">
        <v>2475046</v>
      </c>
      <c r="AS5" s="37">
        <v>2279598</v>
      </c>
      <c r="AT5" s="37">
        <v>2389617</v>
      </c>
      <c r="AU5" s="37">
        <v>2498292</v>
      </c>
      <c r="AV5" s="37">
        <v>2331960</v>
      </c>
      <c r="AW5" s="37">
        <v>2362058</v>
      </c>
      <c r="AX5" s="37">
        <v>2294728</v>
      </c>
      <c r="AY5" s="37">
        <v>1961741</v>
      </c>
      <c r="AZ5" s="37">
        <v>2321131</v>
      </c>
      <c r="BA5" s="36">
        <v>2270029</v>
      </c>
      <c r="BB5" s="37">
        <v>2202611</v>
      </c>
      <c r="BC5" s="37">
        <v>2180432</v>
      </c>
      <c r="BD5" s="37">
        <v>2239937</v>
      </c>
      <c r="BE5" s="37">
        <v>2063887</v>
      </c>
      <c r="BF5" s="37">
        <v>2086488</v>
      </c>
      <c r="BG5" s="37">
        <v>2184773</v>
      </c>
      <c r="BH5" s="37">
        <v>1993319</v>
      </c>
      <c r="BI5" s="37">
        <v>1967580</v>
      </c>
    </row>
    <row r="6" spans="1:61" x14ac:dyDescent="0.25">
      <c r="A6" s="25">
        <v>3</v>
      </c>
      <c r="B6" s="37">
        <v>31477</v>
      </c>
      <c r="C6" s="37">
        <v>62792</v>
      </c>
      <c r="D6" s="37">
        <v>75636</v>
      </c>
      <c r="E6" s="37">
        <v>76806</v>
      </c>
      <c r="F6" s="37">
        <v>70694</v>
      </c>
      <c r="G6" s="37">
        <v>66184</v>
      </c>
      <c r="H6" s="37">
        <v>78406</v>
      </c>
      <c r="I6" s="37">
        <v>74741</v>
      </c>
      <c r="J6" s="37">
        <v>76206</v>
      </c>
      <c r="K6" s="37">
        <v>82353</v>
      </c>
      <c r="L6" s="37">
        <v>75350</v>
      </c>
      <c r="M6" s="37">
        <v>77967</v>
      </c>
      <c r="N6" s="36">
        <v>28941</v>
      </c>
      <c r="O6" s="37">
        <v>64249</v>
      </c>
      <c r="P6" s="37">
        <v>46924</v>
      </c>
      <c r="Q6" s="37"/>
      <c r="R6" s="37"/>
      <c r="S6" s="37"/>
      <c r="T6" s="37">
        <v>26409</v>
      </c>
      <c r="U6" s="37">
        <v>26626</v>
      </c>
      <c r="V6" s="37">
        <v>35315</v>
      </c>
      <c r="W6" s="37">
        <v>49871</v>
      </c>
      <c r="X6" s="37">
        <v>52504</v>
      </c>
      <c r="Y6" s="37">
        <v>52742</v>
      </c>
      <c r="Z6" s="37">
        <v>54235</v>
      </c>
      <c r="AA6" s="36">
        <v>40807</v>
      </c>
      <c r="AB6" s="37">
        <v>482908</v>
      </c>
      <c r="AC6" s="37">
        <v>965440</v>
      </c>
      <c r="AD6" s="37">
        <v>818431</v>
      </c>
      <c r="AE6" s="37">
        <v>319749</v>
      </c>
      <c r="AF6" s="37">
        <v>136536</v>
      </c>
      <c r="AG6" s="37">
        <v>1561</v>
      </c>
      <c r="AH6" s="37">
        <v>2269</v>
      </c>
      <c r="AI6" s="37">
        <v>6184</v>
      </c>
      <c r="AJ6" s="37">
        <v>340518</v>
      </c>
      <c r="AK6" s="37">
        <v>984342</v>
      </c>
      <c r="AL6" s="37">
        <v>1086633</v>
      </c>
      <c r="AM6" s="37">
        <v>1086513</v>
      </c>
      <c r="AN6" s="36">
        <v>1603646</v>
      </c>
      <c r="AO6" s="37">
        <v>1966069</v>
      </c>
      <c r="AP6" s="37">
        <v>1808317</v>
      </c>
      <c r="AQ6" s="37">
        <v>1817237</v>
      </c>
      <c r="AR6" s="37">
        <v>1866376</v>
      </c>
      <c r="AS6" s="37">
        <v>1726743</v>
      </c>
      <c r="AT6" s="37">
        <v>1821010</v>
      </c>
      <c r="AU6" s="37">
        <v>1888160</v>
      </c>
      <c r="AV6" s="37">
        <v>1866177</v>
      </c>
      <c r="AW6" s="37">
        <v>1787580</v>
      </c>
      <c r="AX6" s="37">
        <v>1778650</v>
      </c>
      <c r="AY6" s="37">
        <v>1624050</v>
      </c>
      <c r="AZ6" s="37">
        <v>1987284</v>
      </c>
      <c r="BA6" s="36">
        <v>1904631</v>
      </c>
      <c r="BB6" s="37">
        <v>1887113</v>
      </c>
      <c r="BC6" s="37">
        <v>1858691</v>
      </c>
      <c r="BD6" s="37">
        <v>2147760</v>
      </c>
      <c r="BE6" s="37">
        <v>2207870</v>
      </c>
      <c r="BF6" s="37">
        <v>2280016</v>
      </c>
      <c r="BG6" s="37">
        <v>2382733</v>
      </c>
      <c r="BH6" s="37">
        <v>2265438</v>
      </c>
      <c r="BI6" s="37">
        <v>2178965</v>
      </c>
    </row>
    <row r="7" spans="1:61" x14ac:dyDescent="0.25">
      <c r="A7" s="35">
        <v>4</v>
      </c>
      <c r="B7" s="38"/>
      <c r="C7" s="38"/>
      <c r="D7" s="38"/>
      <c r="E7" s="38"/>
      <c r="F7" s="38"/>
      <c r="G7" s="36"/>
      <c r="H7" s="36"/>
      <c r="I7" s="36"/>
      <c r="J7" s="36"/>
      <c r="K7" s="36"/>
      <c r="L7" s="36"/>
      <c r="M7" s="36"/>
      <c r="N7" s="39"/>
      <c r="O7" s="38"/>
      <c r="P7" s="38"/>
      <c r="Q7" s="38"/>
      <c r="R7" s="38"/>
      <c r="S7" s="38"/>
      <c r="T7" s="36"/>
      <c r="U7" s="36"/>
      <c r="V7" s="36"/>
      <c r="W7" s="36"/>
      <c r="X7" s="36"/>
      <c r="Y7" s="36"/>
      <c r="Z7" s="36"/>
      <c r="AA7" s="39"/>
      <c r="AB7" s="38"/>
      <c r="AC7" s="38"/>
      <c r="AD7" s="38"/>
      <c r="AE7" s="38"/>
      <c r="AF7" s="38"/>
      <c r="AG7" s="36"/>
      <c r="AH7" s="36"/>
      <c r="AI7" s="36"/>
      <c r="AJ7" s="36"/>
      <c r="AK7" s="36"/>
      <c r="AL7" s="36"/>
      <c r="AM7" s="36"/>
      <c r="AN7" s="39"/>
      <c r="AO7" s="38"/>
      <c r="AP7" s="38"/>
      <c r="AQ7" s="38"/>
      <c r="AR7" s="38"/>
      <c r="AS7" s="38"/>
      <c r="AT7" s="36"/>
      <c r="AU7" s="36"/>
      <c r="AV7" s="36"/>
      <c r="AW7" s="36"/>
      <c r="AX7" s="36"/>
      <c r="AY7" s="36"/>
      <c r="AZ7" s="36"/>
      <c r="BA7" s="39"/>
      <c r="BB7" s="38"/>
      <c r="BC7" s="38"/>
      <c r="BD7" s="38"/>
      <c r="BE7" s="38"/>
      <c r="BF7" s="38"/>
      <c r="BG7" s="36"/>
      <c r="BH7" s="36">
        <v>172992</v>
      </c>
      <c r="BI7" s="36">
        <v>192785</v>
      </c>
    </row>
    <row r="8" spans="1:61" x14ac:dyDescent="0.25">
      <c r="B8" s="2"/>
      <c r="C8" s="2"/>
      <c r="D8" s="2"/>
      <c r="E8" s="2"/>
    </row>
    <row r="9" spans="1:61" x14ac:dyDescent="0.25">
      <c r="B9" s="2"/>
      <c r="C9" s="2"/>
      <c r="D9" s="2"/>
      <c r="E9" s="2"/>
    </row>
    <row r="10" spans="1:61" x14ac:dyDescent="0.25">
      <c r="A10" s="27" t="s">
        <v>32</v>
      </c>
      <c r="B10" s="2"/>
      <c r="C10" s="2"/>
      <c r="D10" s="2"/>
      <c r="E10" s="2"/>
    </row>
    <row r="11" spans="1:61" ht="26.25" x14ac:dyDescent="0.25">
      <c r="A11" s="28" t="s">
        <v>33</v>
      </c>
      <c r="B11" s="2"/>
      <c r="C11" s="2"/>
      <c r="D11" s="2"/>
      <c r="E11" s="2"/>
    </row>
    <row r="12" spans="1:61" ht="51.75" x14ac:dyDescent="0.25">
      <c r="A12" s="28" t="s">
        <v>34</v>
      </c>
      <c r="B12" s="2"/>
      <c r="C12" s="2"/>
      <c r="D12" s="2"/>
      <c r="E12" s="2"/>
    </row>
    <row r="13" spans="1:61" ht="39" x14ac:dyDescent="0.25">
      <c r="A13" s="28" t="s">
        <v>35</v>
      </c>
      <c r="B13" s="2"/>
      <c r="C13" s="2"/>
      <c r="D13" s="2"/>
      <c r="E13" s="2"/>
    </row>
    <row r="14" spans="1:61" x14ac:dyDescent="0.25">
      <c r="B14" s="2"/>
      <c r="C14" s="2"/>
      <c r="D14" s="2"/>
      <c r="E14" s="2"/>
    </row>
    <row r="15" spans="1:61" x14ac:dyDescent="0.25">
      <c r="A15" s="33" t="s">
        <v>29</v>
      </c>
      <c r="B15" s="2"/>
      <c r="C15" s="2"/>
      <c r="D15" s="2"/>
      <c r="E15" s="2"/>
    </row>
    <row r="16" spans="1:61" x14ac:dyDescent="0.25">
      <c r="B16" s="2"/>
      <c r="C16" s="2"/>
      <c r="D16" s="2"/>
      <c r="E16" s="2"/>
    </row>
  </sheetData>
  <hyperlinks>
    <hyperlink ref="A15" location="Contents!A1" display="Contents page" xr:uid="{F905F014-76C9-4151-941E-44C14BB3E8C6}"/>
  </hyperlinks>
  <pageMargins left="0.7" right="0.7" top="0.75" bottom="0.75" header="0.3" footer="0.3"/>
  <pageSetup paperSize="9" orientation="portrait" r:id="rId1"/>
</worksheet>
</file>

<file path=customXML/item.xml>��< ? x m l   v e r s i o n = " 1 . 0 "   e n c o d i n g = " u t f - 1 6 " ? >  
 < p r o p e r t i e s   x m l n s = " h t t p : / / w w w . i m a n a g e . c o m / w o r k / x m l s c h e m a " >  
     < d o c u m e n t i d > A C C C A N D A E R ! 1 6 3 0 6 1 5 6 . 1 < / d o c u m e n t i d >  
     < s e n d e r i d > B D E C K < / s e n d e r i d >  
     < s e n d e r e m a i l > B A I L E Y . D E C K E R T @ A C C C . G O V . A U < / s e n d e r e m a i l >  
     < l a s t m o d i f i e d > 2 0 2 4 - 0 2 - 0 8 T 1 1 : 3 0 : 5 9 . 0 0 0 0 0 0 0 + 1 1 : 0 0 < / l a s t m o d i f i e d >  
     < d a t a b a s e > A C C C A N D A E R < / d a t a b a s e >  
 < / p r o p e r t i e s > 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T1 - Pax</vt:lpstr>
      <vt:lpstr>T2 - Market Share</vt:lpstr>
      <vt:lpstr>T3 - Route count by Airline</vt:lpstr>
      <vt:lpstr>T4 - Route count by competition</vt:lpstr>
      <vt:lpstr>T5 - Pax by route competition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Bailey Deckert</dc:creator>
  <cp:lastModifiedBy>Bailey Deckert</cp:lastModifiedBy>
  <dcterms:created xsi:type="dcterms:W3CDTF">2024-02-05T01:10:16Z</dcterms:created>
  <dcterms:modified xsi:type="dcterms:W3CDTF">2024-02-08T00:30:59Z</dcterms:modified>
</cp:coreProperties>
</file>