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sla\Work Folders\Desktop\AMR 2018-19\0.43_AMR 2018-19 Web-Database\0.14_Spreadsheet for Web AMR 2018-19\"/>
    </mc:Choice>
  </mc:AlternateContent>
  <bookViews>
    <workbookView xWindow="0" yWindow="0" windowWidth="28800" windowHeight="12300"/>
  </bookViews>
  <sheets>
    <sheet name="Contents" sheetId="1" r:id="rId1"/>
    <sheet name="A2.1 Service indicators" sheetId="6" r:id="rId2"/>
    <sheet name="A2.2 Quality statistics" sheetId="7" r:id="rId3"/>
    <sheet name="A2.3 Detailed facilities data" sheetId="8" r:id="rId4"/>
    <sheet name="A2.4 Operational statistics" sheetId="9" r:id="rId5"/>
  </sheets>
  <definedNames>
    <definedName name="_xlnm.Print_Area" localSheetId="1">'A2.1 Service indicators'!$A$1:$J$112</definedName>
    <definedName name="_xlnm.Print_Area" localSheetId="2">'A2.2 Quality statistics'!$A$1:$J$59</definedName>
    <definedName name="_xlnm.Print_Area" localSheetId="3">'A2.3 Detailed facilities data'!$A$1:$AP$112</definedName>
    <definedName name="_xlnm.Print_Area" localSheetId="4">'A2.4 Operational statistics'!$A$1:$AN$33</definedName>
    <definedName name="_xlnm.Print_Area" localSheetId="0">Contents!$A$1:$G$5</definedName>
  </definedNames>
  <calcPr calcId="162913"/>
</workbook>
</file>

<file path=xl/calcChain.xml><?xml version="1.0" encoding="utf-8"?>
<calcChain xmlns="http://schemas.openxmlformats.org/spreadsheetml/2006/main">
  <c r="J58" i="7" l="1"/>
  <c r="J57" i="7"/>
  <c r="J56" i="7"/>
  <c r="J55" i="7"/>
  <c r="J54" i="7"/>
  <c r="J53" i="7"/>
  <c r="J52" i="7"/>
  <c r="J51" i="7"/>
  <c r="J50" i="7"/>
  <c r="J49" i="7"/>
  <c r="J48" i="7"/>
  <c r="J47" i="7"/>
  <c r="I58" i="7"/>
  <c r="I57" i="7"/>
  <c r="I56" i="7"/>
  <c r="I55" i="7"/>
  <c r="I54" i="7"/>
  <c r="I53" i="7"/>
  <c r="I52" i="7"/>
  <c r="I51" i="7"/>
  <c r="I50" i="7"/>
  <c r="I49" i="7"/>
  <c r="I48" i="7"/>
  <c r="I47" i="7"/>
  <c r="H58" i="7"/>
  <c r="H57" i="7"/>
  <c r="H56" i="7"/>
  <c r="H55" i="7"/>
  <c r="H54" i="7"/>
  <c r="H53" i="7"/>
  <c r="H52" i="7"/>
  <c r="H51" i="7"/>
  <c r="H50" i="7"/>
  <c r="H49" i="7"/>
  <c r="H48" i="7"/>
  <c r="H47" i="7"/>
  <c r="G58" i="7"/>
  <c r="G57" i="7"/>
  <c r="G56" i="7"/>
  <c r="G55" i="7"/>
  <c r="G54" i="7"/>
  <c r="G53" i="7"/>
  <c r="G52" i="7"/>
  <c r="G51" i="7"/>
  <c r="G50" i="7"/>
  <c r="G49" i="7"/>
  <c r="G48" i="7"/>
  <c r="G47" i="7"/>
  <c r="F47" i="7"/>
  <c r="F58" i="7"/>
  <c r="F57" i="7"/>
  <c r="F56" i="7"/>
  <c r="F55" i="7"/>
  <c r="F54" i="7"/>
  <c r="F53" i="7"/>
  <c r="F52" i="7"/>
  <c r="F51" i="7"/>
  <c r="F50" i="7"/>
  <c r="F49" i="7"/>
  <c r="F48" i="7"/>
  <c r="E58" i="7"/>
  <c r="E57" i="7"/>
  <c r="E56" i="7"/>
  <c r="E55" i="7"/>
  <c r="E54" i="7"/>
  <c r="E53" i="7"/>
  <c r="E52" i="7"/>
  <c r="E51" i="7"/>
  <c r="E50" i="7"/>
  <c r="E49" i="7"/>
  <c r="E48" i="7"/>
  <c r="E47" i="7"/>
  <c r="D58" i="7"/>
  <c r="D57" i="7"/>
  <c r="D56" i="7"/>
  <c r="D55" i="7"/>
  <c r="D54" i="7"/>
  <c r="D53" i="7"/>
  <c r="D52" i="7"/>
  <c r="D51" i="7"/>
  <c r="D50" i="7"/>
  <c r="D49" i="7"/>
  <c r="D48" i="7"/>
  <c r="D47" i="7"/>
  <c r="C55" i="7"/>
  <c r="C58" i="7"/>
  <c r="C57" i="7"/>
  <c r="C56" i="7"/>
  <c r="C54" i="7"/>
  <c r="C53" i="7"/>
  <c r="C52" i="7"/>
  <c r="C51" i="7"/>
  <c r="C50" i="7"/>
  <c r="C49" i="7"/>
  <c r="C48" i="7"/>
  <c r="C47" i="7"/>
  <c r="D42" i="7"/>
  <c r="D41" i="7"/>
  <c r="D40" i="7"/>
  <c r="C42" i="7"/>
  <c r="C41" i="7"/>
  <c r="C40" i="7"/>
  <c r="D39" i="7"/>
  <c r="D38" i="7"/>
  <c r="D37" i="7"/>
  <c r="D36" i="7"/>
  <c r="C39" i="7"/>
  <c r="C38" i="7"/>
  <c r="C37" i="7"/>
  <c r="C36" i="7"/>
  <c r="D35" i="7"/>
  <c r="D34" i="7"/>
  <c r="D33" i="7"/>
  <c r="C35" i="7"/>
  <c r="C34" i="7"/>
  <c r="C33" i="7"/>
  <c r="D32" i="7"/>
  <c r="C32" i="7"/>
  <c r="D31" i="7"/>
  <c r="C31" i="7"/>
  <c r="E25" i="7"/>
  <c r="E24" i="7"/>
  <c r="E23" i="7"/>
  <c r="E22" i="7"/>
  <c r="C25" i="7"/>
  <c r="C24" i="7"/>
  <c r="C23" i="7"/>
  <c r="C22" i="7"/>
  <c r="E21" i="7"/>
  <c r="E20" i="7"/>
  <c r="E19" i="7"/>
  <c r="E18" i="7"/>
  <c r="E17" i="7"/>
  <c r="E16" i="7"/>
  <c r="E15" i="7"/>
  <c r="E14" i="7"/>
  <c r="C21" i="7"/>
  <c r="C20" i="7"/>
  <c r="C19" i="7"/>
  <c r="C18" i="7"/>
  <c r="C17" i="7"/>
  <c r="C16" i="7"/>
  <c r="C15" i="7"/>
  <c r="C14" i="7"/>
  <c r="E13" i="7"/>
  <c r="E12" i="7"/>
  <c r="E11" i="7"/>
  <c r="E10" i="7"/>
  <c r="E9" i="7"/>
  <c r="E8" i="7"/>
  <c r="C12" i="7"/>
  <c r="C11" i="7"/>
  <c r="C10" i="7"/>
  <c r="C9" i="7"/>
  <c r="C8" i="7"/>
  <c r="E7" i="7"/>
  <c r="E6" i="7"/>
  <c r="C7" i="7"/>
  <c r="C6" i="7"/>
  <c r="E5" i="7"/>
  <c r="E4" i="7"/>
  <c r="C5" i="7"/>
  <c r="C4" i="7"/>
  <c r="C13" i="7" l="1"/>
  <c r="AK20" i="9" l="1"/>
  <c r="AK16" i="9"/>
  <c r="AA20" i="9"/>
  <c r="AA16" i="9"/>
  <c r="AA10" i="9"/>
  <c r="Q20" i="9"/>
  <c r="Q16" i="9"/>
  <c r="Q10" i="9"/>
  <c r="G20" i="9" l="1"/>
  <c r="G16" i="9"/>
  <c r="G10" i="9"/>
  <c r="AP103" i="8" l="1"/>
  <c r="AH100" i="8"/>
  <c r="B100" i="8"/>
  <c r="AP93" i="8"/>
  <c r="AP83" i="8"/>
  <c r="AO83" i="8"/>
</calcChain>
</file>

<file path=xl/sharedStrings.xml><?xml version="1.0" encoding="utf-8"?>
<sst xmlns="http://schemas.openxmlformats.org/spreadsheetml/2006/main" count="1370" uniqueCount="315">
  <si>
    <t>Indicators of airport quality of service</t>
  </si>
  <si>
    <t>Quality of service statistics</t>
  </si>
  <si>
    <t>Detailed airport facilities data</t>
  </si>
  <si>
    <t>Airport operational statistics</t>
  </si>
  <si>
    <t>Brisbane</t>
  </si>
  <si>
    <t>Aeronautical services</t>
  </si>
  <si>
    <t>Non-aeronautical services</t>
  </si>
  <si>
    <t>Perth</t>
  </si>
  <si>
    <t>Sydney</t>
  </si>
  <si>
    <t xml:space="preserve">Table A2.1.1 Quality of service base data provided by the airports and the resulting objective indicators </t>
  </si>
  <si>
    <t>Facility</t>
  </si>
  <si>
    <t>Base data provided by airports</t>
  </si>
  <si>
    <t>Objective indicator</t>
  </si>
  <si>
    <t>Aerobridges usage</t>
  </si>
  <si>
    <t>● Number of aerobridges on 30 June in the financial year</t>
  </si>
  <si>
    <t>● Percentage of passengers arriving using an aerobridge</t>
  </si>
  <si>
    <t>● Total number of passengers who used aerobridges for embarkation (arrival) in the financial year</t>
  </si>
  <si>
    <t>● Percentage of passengers departing using an aerobridge</t>
  </si>
  <si>
    <t>● Total number of passengers who embarked (arrived) in international aircraft in the financial year</t>
  </si>
  <si>
    <t xml:space="preserve">● Total number of passengers who embarked (arrived) in the financial year </t>
  </si>
  <si>
    <t>● Number of arriving international aircraft that used aerobridges in the financial year</t>
  </si>
  <si>
    <t>● Total number of passengers who used aerobridges for disembarkation (departure) in the financial year</t>
  </si>
  <si>
    <t>● Total number of passengers who disembarked (departed) in international aircraft in financial year</t>
  </si>
  <si>
    <t>Aircraft parking facilities and bays</t>
  </si>
  <si>
    <t>● Number of aircraft parking bays on 30 June in the financial year</t>
  </si>
  <si>
    <t>● No direct objective indicator</t>
  </si>
  <si>
    <t>● Total area of aircraft parking bays available (in square metres) on 30 June in the financial year</t>
  </si>
  <si>
    <t>● Total area of aprons available (in square metres) on 30 June in the financial year</t>
  </si>
  <si>
    <t>● Total area of runways (in square metres) on 30 June in the financial year</t>
  </si>
  <si>
    <t>Check-in services and facilities</t>
  </si>
  <si>
    <t>● Number of check-in desks on 30 June in the financial year</t>
  </si>
  <si>
    <t>● Number of departing passengers per check-in desk, kiosk and bag drop facility (during peak hour)</t>
  </si>
  <si>
    <t>● Number of spaces provided for check in kiosk facilities on 30 June in the financial year</t>
  </si>
  <si>
    <t>● Number of bag drop facilities on 30 June in the financial year</t>
  </si>
  <si>
    <t>Facilities to enable the processing of passengers through customs, immigration and quarantine</t>
  </si>
  <si>
    <t xml:space="preserve">● Number of inbound Immigration desks on 30 June in the financial year </t>
  </si>
  <si>
    <t>● Number of arriving passengers per inbound Immigration desk (during peak hour)</t>
  </si>
  <si>
    <t xml:space="preserve">● Number of baggage inspection desks on 30 June in the financial year </t>
  </si>
  <si>
    <t>● Number of arriving passengers per baggage inspection desk (during peak hour)</t>
  </si>
  <si>
    <t>● Number of outbound Immigration desks on 30 June in the financial year</t>
  </si>
  <si>
    <t>● Number of departing passengers per outbound Immigration desk (during peak hour)</t>
  </si>
  <si>
    <t>Security inspection</t>
  </si>
  <si>
    <t>● Number of security clearance systems, including equipment required to process passengers and baggage, on 30 June in financial year</t>
  </si>
  <si>
    <t>● Number of departing passengers per security clearance system (during peak hour)</t>
  </si>
  <si>
    <t>Gate lounges and seating in gate lounges</t>
  </si>
  <si>
    <t>● Number of gate lounges on 30 June in the financial year</t>
  </si>
  <si>
    <t>● Number of departing passengers per seat in gate lounges (during peak hour)</t>
  </si>
  <si>
    <t>● Number of seats in gate lounges on 30 June in the financial year</t>
  </si>
  <si>
    <t>● Number of departing passengers per square metre of lounge area (during peak hour)</t>
  </si>
  <si>
    <t>● Total gate lounge area (in square metres) on 30 June in financial year</t>
  </si>
  <si>
    <t>Inbound baggage systems, including reclaiming services and facilities</t>
  </si>
  <si>
    <t>● Capacity of baggage handling system (in bags per hour) on 30 June in the financial year</t>
  </si>
  <si>
    <t>● Number of arriving passengers per square metre of inbound baggage reclaim area (during peak hour)</t>
  </si>
  <si>
    <t>● Total number of bags handled by baggage handling system in the financial year</t>
  </si>
  <si>
    <t>● Total number of hours during the financial year for which baggage handling system was in use</t>
  </si>
  <si>
    <t>● Total number of planned interruptions to inbound baggage system in the financial year</t>
  </si>
  <si>
    <t>● Total number of hours of planned interruptions to inbound baggage system in the financial year</t>
  </si>
  <si>
    <t>● Number of unplanned interruptions to inbound baggage system in the financial year</t>
  </si>
  <si>
    <t>● Total number of hours of unplanned interruptions to inbound baggage system in the financial year</t>
  </si>
  <si>
    <t>● Total area (in square metres) provided for inbound baggage reclaim on 30 June in the financial year</t>
  </si>
  <si>
    <t>Outbound baggage system</t>
  </si>
  <si>
    <t>● Capacity of baggage handling equipment (in bags per hour) on 30 June in the financial year</t>
  </si>
  <si>
    <t xml:space="preserve">● Average throughput of outbound baggage system (during peak hour) </t>
  </si>
  <si>
    <t>● Total number of bags handled by baggage handling equipment in the financial year</t>
  </si>
  <si>
    <t>● Total number of hours during the financial year for which baggage handling equipment was in use</t>
  </si>
  <si>
    <t>● Number of planned interruptions to baggage handling equipment in the financial year</t>
  </si>
  <si>
    <t>● Total number of hours of planned interruption to baggage handling equipment in the financial year</t>
  </si>
  <si>
    <t>● Number of unplanned interruptions to baggage handling equipment in the financial year</t>
  </si>
  <si>
    <t>● Total number of hours of unplanned interruption to baggage handling equipment in the financial year</t>
  </si>
  <si>
    <t>Washrooms</t>
  </si>
  <si>
    <t>● Number of washrooms on 30 June in the financial year</t>
  </si>
  <si>
    <t>● Number of departing passengers per washroom (during peak hour)</t>
  </si>
  <si>
    <t>Baggage trolleys</t>
  </si>
  <si>
    <t>● Number of working accessible baggage trolleys on 30 June in the financial year</t>
  </si>
  <si>
    <t>● Number of passengers per baggage trolley (during peak hour)</t>
  </si>
  <si>
    <t>Flight information, general signage and public-address systems</t>
  </si>
  <si>
    <t>● Number of flight information display screens on 30 June in the financial year</t>
  </si>
  <si>
    <t>● Number of passengers per flight information display screen (during peak hour)</t>
  </si>
  <si>
    <t>● Number of information points on 30 June in the financial year</t>
  </si>
  <si>
    <t>● Number of passengers per information point (during peak hour)</t>
  </si>
  <si>
    <t>Peak hour*</t>
  </si>
  <si>
    <t>● Time of peak hour for the highest total number of passenger movements including both arriving and departing passengers</t>
  </si>
  <si>
    <t>● Used in various objective indicators</t>
  </si>
  <si>
    <t>Car parking services and facilities</t>
  </si>
  <si>
    <t>● Number of days short-term car park is open in the financial year</t>
  </si>
  <si>
    <t>● Used in conjunction with car parking financial data and analysis</t>
  </si>
  <si>
    <t>● Number of short-term car parking spaces available to the public (including disabled parking) on 30 June in the financial year</t>
  </si>
  <si>
    <t>● Total annual throughput of short-term car park in the financial year</t>
  </si>
  <si>
    <t>● Number of days long-term car park is open in the financial year</t>
  </si>
  <si>
    <t>● Number of long-term car parking spaces available to the public (including disabled parking) on 30 June in the financial year</t>
  </si>
  <si>
    <t>●Total annual throughput of long-term car park in the financial year</t>
  </si>
  <si>
    <t>● Number of car parking spaces for staff of airport clients on 30 June in the financial year</t>
  </si>
  <si>
    <t>Service</t>
  </si>
  <si>
    <t>Measure</t>
  </si>
  <si>
    <r>
      <t xml:space="preserve">● </t>
    </r>
    <r>
      <rPr>
        <sz val="11"/>
        <color theme="1"/>
        <rFont val="Calibri"/>
        <family val="2"/>
        <scheme val="minor"/>
      </rPr>
      <t>Check-in waiting time</t>
    </r>
  </si>
  <si>
    <r>
      <t xml:space="preserve">● </t>
    </r>
    <r>
      <rPr>
        <sz val="11"/>
        <color theme="1"/>
        <rFont val="Calibri"/>
        <family val="2"/>
        <scheme val="minor"/>
      </rPr>
      <t>Average waiting time per passenger during average peak hour*</t>
    </r>
  </si>
  <si>
    <r>
      <t xml:space="preserve">● </t>
    </r>
    <r>
      <rPr>
        <sz val="11"/>
        <color theme="1"/>
        <rFont val="Calibri"/>
        <family val="2"/>
        <scheme val="minor"/>
      </rPr>
      <t>Waiting time in inbound Immigration area</t>
    </r>
  </si>
  <si>
    <r>
      <t xml:space="preserve">● </t>
    </r>
    <r>
      <rPr>
        <sz val="11"/>
        <color theme="1"/>
        <rFont val="Calibri"/>
        <family val="2"/>
        <scheme val="minor"/>
      </rPr>
      <t>Waiting time in inbound baggage inspection area</t>
    </r>
  </si>
  <si>
    <r>
      <t xml:space="preserve">● </t>
    </r>
    <r>
      <rPr>
        <sz val="11"/>
        <color theme="1"/>
        <rFont val="Calibri"/>
        <family val="2"/>
        <scheme val="minor"/>
      </rPr>
      <t>Waiting time in outbound Immigration area</t>
    </r>
  </si>
  <si>
    <r>
      <t xml:space="preserve">● </t>
    </r>
    <r>
      <rPr>
        <sz val="11"/>
        <color theme="1"/>
        <rFont val="Calibri"/>
        <family val="2"/>
        <scheme val="minor"/>
      </rPr>
      <t>Quality of security search process</t>
    </r>
  </si>
  <si>
    <t>Gate lounges and seating other than in gate lounges</t>
  </si>
  <si>
    <r>
      <t xml:space="preserve">● </t>
    </r>
    <r>
      <rPr>
        <sz val="11"/>
        <color theme="1"/>
        <rFont val="Calibri"/>
        <family val="2"/>
        <scheme val="minor"/>
      </rPr>
      <t>Quality and availability of seating in lounge area</t>
    </r>
  </si>
  <si>
    <r>
      <t xml:space="preserve">● </t>
    </r>
    <r>
      <rPr>
        <sz val="11"/>
        <color theme="1"/>
        <rFont val="Calibri"/>
        <family val="2"/>
        <scheme val="minor"/>
      </rPr>
      <t>Crowding in lounge area</t>
    </r>
  </si>
  <si>
    <t>Baggage make-up, handling and reclaiming services and facilities</t>
  </si>
  <si>
    <r>
      <t xml:space="preserve">● </t>
    </r>
    <r>
      <rPr>
        <sz val="11"/>
        <color theme="1"/>
        <rFont val="Calibri"/>
        <family val="2"/>
        <scheme val="minor"/>
      </rPr>
      <t>Information display regarding inbound baggage location</t>
    </r>
  </si>
  <si>
    <r>
      <t>●</t>
    </r>
    <r>
      <rPr>
        <sz val="11"/>
        <color theme="1"/>
        <rFont val="Calibri"/>
        <family val="2"/>
        <scheme val="minor"/>
      </rPr>
      <t xml:space="preserve"> Circulation space for baggage pick-up</t>
    </r>
  </si>
  <si>
    <r>
      <t xml:space="preserve">● </t>
    </r>
    <r>
      <rPr>
        <sz val="11"/>
        <color theme="1"/>
        <rFont val="Calibri"/>
        <family val="2"/>
        <scheme val="minor"/>
      </rPr>
      <t>Findability of baggage trolleys</t>
    </r>
  </si>
  <si>
    <t>Flight information, general signage and public-address system</t>
  </si>
  <si>
    <r>
      <t xml:space="preserve">● </t>
    </r>
    <r>
      <rPr>
        <sz val="11"/>
        <color theme="1"/>
        <rFont val="Calibri"/>
        <family val="2"/>
        <scheme val="minor"/>
      </rPr>
      <t>Flight Information Display screens</t>
    </r>
  </si>
  <si>
    <r>
      <t>●</t>
    </r>
    <r>
      <rPr>
        <sz val="11"/>
        <color theme="1"/>
        <rFont val="Calibri"/>
        <family val="2"/>
        <scheme val="minor"/>
      </rPr>
      <t xml:space="preserve"> Signage and wayfinding</t>
    </r>
  </si>
  <si>
    <t>Public areas in terminals and public amenities</t>
  </si>
  <si>
    <r>
      <t xml:space="preserve">● </t>
    </r>
    <r>
      <rPr>
        <sz val="11"/>
        <color theme="1"/>
        <rFont val="Calibri"/>
        <family val="2"/>
        <scheme val="minor"/>
      </rPr>
      <t>Standard of washrooms</t>
    </r>
  </si>
  <si>
    <t>Airport car parking</t>
  </si>
  <si>
    <r>
      <t xml:space="preserve">● </t>
    </r>
    <r>
      <rPr>
        <sz val="11"/>
        <color theme="1"/>
        <rFont val="Calibri"/>
        <family val="2"/>
        <scheme val="minor"/>
      </rPr>
      <t xml:space="preserve">Standard of car park facilities </t>
    </r>
  </si>
  <si>
    <r>
      <t xml:space="preserve">● </t>
    </r>
    <r>
      <rPr>
        <sz val="11"/>
        <color theme="1"/>
        <rFont val="Calibri"/>
        <family val="2"/>
        <scheme val="minor"/>
      </rPr>
      <t xml:space="preserve">Availability of car parking spaces </t>
    </r>
  </si>
  <si>
    <r>
      <t xml:space="preserve">● </t>
    </r>
    <r>
      <rPr>
        <sz val="11"/>
        <color theme="1"/>
        <rFont val="Calibri"/>
        <family val="2"/>
        <scheme val="minor"/>
      </rPr>
      <t>Time taken to enter car park</t>
    </r>
  </si>
  <si>
    <t>Airport access</t>
  </si>
  <si>
    <r>
      <t xml:space="preserve">● </t>
    </r>
    <r>
      <rPr>
        <sz val="11"/>
        <color theme="1"/>
        <rFont val="Calibri"/>
        <family val="2"/>
        <scheme val="minor"/>
      </rPr>
      <t>Congestion at kerbside taxi drop-off and pick‑up</t>
    </r>
  </si>
  <si>
    <r>
      <t xml:space="preserve">● </t>
    </r>
    <r>
      <rPr>
        <sz val="11"/>
        <color theme="1"/>
        <rFont val="Calibri"/>
        <family val="2"/>
        <scheme val="minor"/>
      </rPr>
      <t>Facilities for kerbside taxi drop-off and pick-up</t>
    </r>
  </si>
  <si>
    <r>
      <t xml:space="preserve">● </t>
    </r>
    <r>
      <rPr>
        <sz val="11"/>
        <color theme="1"/>
        <rFont val="Calibri"/>
        <family val="2"/>
        <scheme val="minor"/>
      </rPr>
      <t>Standard of facilities for taxis</t>
    </r>
  </si>
  <si>
    <t>Note: *Refer to the note under table A2.1.1 for peak hour definition</t>
  </si>
  <si>
    <t>Airline satisfaction indicator</t>
  </si>
  <si>
    <t>Airside</t>
  </si>
  <si>
    <t>Runways</t>
  </si>
  <si>
    <t>● Standard(a)</t>
  </si>
  <si>
    <t>● Availability(b)</t>
  </si>
  <si>
    <t>Taxiways</t>
  </si>
  <si>
    <t>● Standard</t>
  </si>
  <si>
    <t>● Availability</t>
  </si>
  <si>
    <t>Aprons</t>
  </si>
  <si>
    <t>Ground handling services and facilities</t>
  </si>
  <si>
    <t>International terminal</t>
  </si>
  <si>
    <t>Aerobridges</t>
  </si>
  <si>
    <t>Check-in services and facilities(c)</t>
  </si>
  <si>
    <t>Baggage processing facilities</t>
  </si>
  <si>
    <t>Domestic terminal</t>
  </si>
  <si>
    <t>Management(d)</t>
  </si>
  <si>
    <t>Overall responsiveness or approach to addressing quality of service problems and concerns</t>
  </si>
  <si>
    <t xml:space="preserve">Notes: (a) Standard relates to the ability of equipment to perform the function intended, the reliability of the equipment and the probability of it breaking down. 
 (b) Availability relates to the availability of infrastructure and equipment and the occurrence of delays in gaining access to those facilities.
 (c) Check-in services and facilities include check-in counters, IT systems and queuing areas, and refers only to check-in services and facilities that are managed by the airport operator, not instances where an airline is the manager of the check-in service or facility.  
 (d) Management and consultation provided by airport operator for the listed services relates to airport operator’s responsiveness and approach when dealing with quality of service issues with the airline, including addressing new and recurring quality concerns and keeping airlines informed of imminent changes.
</t>
  </si>
  <si>
    <t>Airport</t>
  </si>
  <si>
    <t>Terminal</t>
  </si>
  <si>
    <t>Peak hour times</t>
  </si>
  <si>
    <t>Arriving / departing</t>
  </si>
  <si>
    <t>Average number of passengers in peak hour</t>
  </si>
  <si>
    <t>International</t>
  </si>
  <si>
    <t>1000-1100</t>
  </si>
  <si>
    <t xml:space="preserve">Arriving </t>
  </si>
  <si>
    <t>Departing</t>
  </si>
  <si>
    <t>Domestic</t>
  </si>
  <si>
    <t>1200-1300</t>
  </si>
  <si>
    <t>Melbourne</t>
  </si>
  <si>
    <t>0900-0959</t>
  </si>
  <si>
    <t>Domestic (T3)</t>
  </si>
  <si>
    <t>1900-1959</t>
  </si>
  <si>
    <t>Domestic (T4)</t>
  </si>
  <si>
    <t>1700-1800</t>
  </si>
  <si>
    <t>Domestic (T2)</t>
  </si>
  <si>
    <t>0600-0700</t>
  </si>
  <si>
    <t>Arriving</t>
  </si>
  <si>
    <t>1800-1900</t>
  </si>
  <si>
    <t>Number of aircraft parking bays</t>
  </si>
  <si>
    <t>Number of aerobridges</t>
  </si>
  <si>
    <t>Domestic T3</t>
  </si>
  <si>
    <t>Domestic T4</t>
  </si>
  <si>
    <t>Domestic T2</t>
  </si>
  <si>
    <t>Number of check-in desks</t>
  </si>
  <si>
    <t>Number of security clearance systems</t>
  </si>
  <si>
    <t>Number of seats in gate lounges</t>
  </si>
  <si>
    <t>Area of gate lounges (square metres)</t>
  </si>
  <si>
    <t>Number of outbound bags handled</t>
  </si>
  <si>
    <t>Number of baggage trolleys</t>
  </si>
  <si>
    <t>Number of flight information display screens</t>
  </si>
  <si>
    <t>Number of information points</t>
  </si>
  <si>
    <t>Detailed airports facilities data</t>
  </si>
  <si>
    <t xml:space="preserve">Number of arriving international/domestic  aircraft that used aerobridges </t>
  </si>
  <si>
    <t>Total number of check-in desks</t>
  </si>
  <si>
    <t>Total number of spaces provided for check-in kiosk facilities on 30 June in the fiscal year</t>
  </si>
  <si>
    <t>Total number of bag drop facilities on 30 June in the fiscal year</t>
  </si>
  <si>
    <t>Number of hours when more than 80 per cent of check-in desks in use</t>
  </si>
  <si>
    <t>Total number of hours when any check-in desks are open</t>
  </si>
  <si>
    <t>Number of inbound Immigration desks</t>
  </si>
  <si>
    <t xml:space="preserve">Number of baggage inspection desks </t>
  </si>
  <si>
    <t>Number of outbound Immigration desks</t>
  </si>
  <si>
    <t xml:space="preserve">Number of gate lounges </t>
  </si>
  <si>
    <t xml:space="preserve">Number of seats in gate lounges </t>
  </si>
  <si>
    <t>Total gate lounge area (in square metres)</t>
  </si>
  <si>
    <t>Capacity of inbound baggage handling system ( in bags per hour)</t>
  </si>
  <si>
    <t>Total area (square metres) provided for inbound baggage reclaim</t>
  </si>
  <si>
    <t>Total number of bags handled by inbound baggage handling system</t>
  </si>
  <si>
    <t>Total number of hours during the year for which inbound baggage handling system was in use</t>
  </si>
  <si>
    <t>Total number of planned interruptions to inbound baggage system</t>
  </si>
  <si>
    <t>Total number of hours of planned interruptions to inbound baggage system</t>
  </si>
  <si>
    <t xml:space="preserve">Number of unplanned interruptions to inbound baggage system </t>
  </si>
  <si>
    <t xml:space="preserve">Total number of hours of unplanned interruptions to inbound baggage system </t>
  </si>
  <si>
    <t>Total number of bags handled by outbound baggage handling equipment</t>
  </si>
  <si>
    <t>Total number of hours for which outbound baggage handling equipment was in use</t>
  </si>
  <si>
    <t>Number of planned interruptions to outbound baggage handling equipment</t>
  </si>
  <si>
    <t>Total number of hours of planned interruptions to outbound baggage handling equipment</t>
  </si>
  <si>
    <t>Number of unplanned interruptions to outbound baggage handling equipment</t>
  </si>
  <si>
    <t>Total number of hours of unplanned interruptions to outbound baggage handling equipment</t>
  </si>
  <si>
    <t>Number of washrooms</t>
  </si>
  <si>
    <t xml:space="preserve">Number of flight information display screens </t>
  </si>
  <si>
    <t>Time of peak hour for arriving passengers</t>
  </si>
  <si>
    <t>Time of peak hour for departing passengers</t>
  </si>
  <si>
    <t>Time of peak hour for arriving and departing passengers</t>
  </si>
  <si>
    <t>Number of arriving passengers during peak hour</t>
  </si>
  <si>
    <t>Number of departing passengers during peak hour</t>
  </si>
  <si>
    <t>Total area at terminal kerbside and at designated waiting areas for passenger pick-up and drop-off provided to the public at no charge(measured in terms of the number of standard car park spaces)</t>
  </si>
  <si>
    <t>Total area at terminal kerbside for passenger pick-up or drop-off to landside operators such as taxis, and providers of other off-airport parking services (measured in terms of the number of standard car park spaces)</t>
  </si>
  <si>
    <t>Brisbane Airport International terminal</t>
  </si>
  <si>
    <t>2010-11</t>
  </si>
  <si>
    <t>NA</t>
  </si>
  <si>
    <t>0600-0659</t>
  </si>
  <si>
    <t>2011-12</t>
  </si>
  <si>
    <t>1000-1059</t>
  </si>
  <si>
    <t>2012-13</t>
  </si>
  <si>
    <t>2013-14</t>
  </si>
  <si>
    <t>0900-1000</t>
  </si>
  <si>
    <t>2014-15</t>
  </si>
  <si>
    <t xml:space="preserve"> Domestic terminal</t>
  </si>
  <si>
    <t>0800-0859</t>
  </si>
  <si>
    <t>1100-1159</t>
  </si>
  <si>
    <t>1700-1759</t>
  </si>
  <si>
    <t>0800-0900</t>
  </si>
  <si>
    <t>Melbourne Airport  International terminal</t>
  </si>
  <si>
    <t>1100-1200</t>
  </si>
  <si>
    <t>Domestic terminal (T3)</t>
  </si>
  <si>
    <t>1800-1859</t>
  </si>
  <si>
    <t>Domestic terminal (T4)</t>
  </si>
  <si>
    <t>1600-1700</t>
  </si>
  <si>
    <t>1500-1559</t>
  </si>
  <si>
    <t>1600-1659</t>
  </si>
  <si>
    <t>Perth Airport International terminal</t>
  </si>
  <si>
    <t>1400-1500</t>
  </si>
  <si>
    <t>0000-0100</t>
  </si>
  <si>
    <t>0700-0800</t>
  </si>
  <si>
    <t>Domestic terminal (T2)</t>
  </si>
  <si>
    <t>1900-2000</t>
  </si>
  <si>
    <t>Sydney Airport International terminal</t>
  </si>
  <si>
    <t>Operational Statistics</t>
  </si>
  <si>
    <t>Brisbane Airport</t>
  </si>
  <si>
    <t>Sydney Airport</t>
  </si>
  <si>
    <t>Passengers</t>
  </si>
  <si>
    <t>Domestic passengers</t>
  </si>
  <si>
    <t>International passengers (excluding transit passengers)</t>
  </si>
  <si>
    <t>International transit passengers</t>
  </si>
  <si>
    <t>Domestic on-carriage</t>
  </si>
  <si>
    <t>General aviation</t>
  </si>
  <si>
    <t>Total passengers</t>
  </si>
  <si>
    <t>Total aircraft movements</t>
  </si>
  <si>
    <t>Total tonnes landed</t>
  </si>
  <si>
    <t>Average staff equivalents</t>
  </si>
  <si>
    <t>Total average staff equivalents</t>
  </si>
  <si>
    <t>Area (hectares)</t>
  </si>
  <si>
    <t>Total area (hectares)</t>
  </si>
  <si>
    <t>T2</t>
  </si>
  <si>
    <t>T1</t>
  </si>
  <si>
    <t>T3</t>
  </si>
  <si>
    <t>T4</t>
  </si>
  <si>
    <t xml:space="preserve">Table A2.1.3 Airline user surveys </t>
  </si>
  <si>
    <t xml:space="preserve">Table A2.1.2 Information provided by airports' passenger perception surveys </t>
  </si>
  <si>
    <t>Capacity of outbound baggage handling equipment ( in bags per hour)</t>
  </si>
  <si>
    <t>Number of working accessible baggage trolleys</t>
  </si>
  <si>
    <t>Melbourne Airport</t>
  </si>
  <si>
    <t xml:space="preserve">Perth Airport </t>
  </si>
  <si>
    <t>2015-16</t>
  </si>
  <si>
    <t>2000-2100</t>
  </si>
  <si>
    <t>Domestic (T1)</t>
  </si>
  <si>
    <t>-</t>
  </si>
  <si>
    <t>Domestic T1</t>
  </si>
  <si>
    <t>Domestic terminal (T1)</t>
  </si>
  <si>
    <t>Domestic terminal T2</t>
  </si>
  <si>
    <t>Domestic terminal T3</t>
  </si>
  <si>
    <t xml:space="preserve">Domestic terminal(s) </t>
  </si>
  <si>
    <t>T1 (Domestic)</t>
  </si>
  <si>
    <t>2100-2200</t>
  </si>
  <si>
    <t>0500-0600</t>
  </si>
  <si>
    <t>2016-17</t>
  </si>
  <si>
    <t>2300-2359</t>
  </si>
  <si>
    <t xml:space="preserve">NA </t>
  </si>
  <si>
    <t xml:space="preserve"> NA </t>
  </si>
  <si>
    <t>2200-2300</t>
  </si>
  <si>
    <t>1800 - 1900</t>
  </si>
  <si>
    <t>1400 - 1500</t>
  </si>
  <si>
    <t>Total area of aprons (in square metres)</t>
  </si>
  <si>
    <t>Total area of aircraft parking bays (in square metres)</t>
  </si>
  <si>
    <t>Total area of runways (in square metres)</t>
  </si>
  <si>
    <t>Domestic T4 (a)</t>
  </si>
  <si>
    <t>Domestic T2 (b)</t>
  </si>
  <si>
    <t>Domestic (a)</t>
  </si>
  <si>
    <t>Note: (a) Melbourne Airport's T4 Terminal officially opened in December 2015. (b) Perth Airport’s T2 Terminal opened in March 2013</t>
  </si>
  <si>
    <t>Note: *Peak hour means the hour that, on average for each day in the financial year, has the highest number of arriving, departing or total passengers.</t>
  </si>
  <si>
    <t>Note: (a) This includes T2 Domestic Terminal passengers only.</t>
  </si>
  <si>
    <t xml:space="preserve">● Average number of arriving and departing passengers during peak hour in the financial year </t>
  </si>
  <si>
    <t>2017-18</t>
  </si>
  <si>
    <t>N/A</t>
  </si>
  <si>
    <t>0700-0759</t>
  </si>
  <si>
    <t>2300-0000</t>
  </si>
  <si>
    <t xml:space="preserve"> 1000-1100  </t>
  </si>
  <si>
    <t xml:space="preserve"> 1400-1500</t>
  </si>
  <si>
    <t>2018-19</t>
  </si>
  <si>
    <r>
      <t>2018-19</t>
    </r>
    <r>
      <rPr>
        <b/>
        <vertAlign val="superscript"/>
        <sz val="10"/>
        <rFont val="Arial"/>
        <family val="2"/>
      </rPr>
      <t xml:space="preserve"> (a)</t>
    </r>
  </si>
  <si>
    <t>1300-1400</t>
  </si>
  <si>
    <r>
      <rPr>
        <vertAlign val="superscript"/>
        <sz val="10"/>
        <rFont val="Arial"/>
        <family val="2"/>
      </rPr>
      <t>(a)</t>
    </r>
    <r>
      <rPr>
        <sz val="10"/>
        <rFont val="Arial"/>
        <family val="2"/>
      </rPr>
      <t xml:space="preserve"> Significant increases in some of the 2018-19 figures are due to the take-back of domestic terminal areas previously leased by Qantas and Virgin Australia.</t>
    </r>
  </si>
  <si>
    <t>0900-0958</t>
  </si>
  <si>
    <t>Table A2.2.1: Throughput of passengers at the airports during peak hour in 2018-19</t>
  </si>
  <si>
    <t>Table A2.2.2: Airside facilities at the airports in 2018-19</t>
  </si>
  <si>
    <t>Table A2.2.3: Availability of terminal facilities at the airports (for terminal owned and operated by the airports) in 2018–19</t>
  </si>
  <si>
    <t>Airport Monitoring Report 2018-19</t>
  </si>
  <si>
    <t>Table A2.1</t>
  </si>
  <si>
    <t>Table A2.2</t>
  </si>
  <si>
    <t>Table A2.3</t>
  </si>
  <si>
    <t>Table A2.4</t>
  </si>
  <si>
    <t>Table A2.3 Detailed airport facilities data</t>
  </si>
  <si>
    <t>Table A2.4 Airport operational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</si>
</sst>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0_ ;\-#,##0\ "/>
    <numFmt numFmtId="167" formatCode="#,##0_-;[Red]\(\ #,##0\)_-;_-* \-??_-;_-@_-"/>
  </numFmts>
  <fonts count="51" x14ac:knownFonts="1">
    <font>
      <sz val="11"/>
      <color theme="1"/>
      <name val="Calibri"/>
      <family val="2"/>
      <scheme val="minor"/>
    </font>
    <font>
      <b/>
      <sz val="11"/>
      <color theme="1"/>
      <name val="Calibri"/>
      <family val="2"/>
      <scheme val="minor"/>
    </font>
    <font>
      <b/>
      <sz val="16"/>
      <color theme="1"/>
      <name val="Calibri"/>
      <family val="2"/>
      <scheme val="minor"/>
    </font>
    <font>
      <sz val="12"/>
      <name val="Arial"/>
      <family val="2"/>
    </font>
    <font>
      <u/>
      <sz val="11"/>
      <color theme="10"/>
      <name val="Calibri"/>
      <family val="2"/>
      <scheme val="minor"/>
    </font>
    <font>
      <u/>
      <sz val="12"/>
      <color theme="10"/>
      <name val="Calibri"/>
      <family val="2"/>
      <scheme val="minor"/>
    </font>
    <font>
      <b/>
      <sz val="10"/>
      <name val="Arial"/>
      <family val="2"/>
    </font>
    <font>
      <b/>
      <sz val="10"/>
      <color theme="1"/>
      <name val="Arial"/>
      <family val="2"/>
    </font>
    <font>
      <sz val="10"/>
      <color theme="1"/>
      <name val="Arial"/>
      <family val="2"/>
    </font>
    <font>
      <b/>
      <sz val="14"/>
      <color theme="1"/>
      <name val="Arial"/>
      <family val="2"/>
    </font>
    <font>
      <sz val="12"/>
      <color theme="1"/>
      <name val="Calibri"/>
      <family val="2"/>
      <scheme val="minor"/>
    </font>
    <font>
      <b/>
      <sz val="12"/>
      <color theme="1"/>
      <name val="Calibri"/>
      <family val="2"/>
      <scheme val="minor"/>
    </font>
    <font>
      <b/>
      <sz val="12"/>
      <color theme="1"/>
      <name val="Arial"/>
      <family val="2"/>
    </font>
    <font>
      <sz val="9"/>
      <color theme="1"/>
      <name val="Arial"/>
      <family val="2"/>
    </font>
    <font>
      <b/>
      <sz val="14"/>
      <color theme="1"/>
      <name val="Calibri"/>
      <family val="2"/>
      <scheme val="minor"/>
    </font>
    <font>
      <sz val="8"/>
      <color theme="1"/>
      <name val="Arial"/>
      <family val="2"/>
    </font>
    <font>
      <b/>
      <sz val="9"/>
      <color theme="1"/>
      <name val="Arial"/>
      <family val="2"/>
    </font>
    <font>
      <sz val="11"/>
      <color theme="1"/>
      <name val="Calibri"/>
      <family val="2"/>
      <scheme val="minor"/>
    </font>
    <font>
      <sz val="10"/>
      <name val="Arial"/>
      <family val="2"/>
    </font>
    <font>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ms Rmn"/>
    </font>
    <font>
      <u/>
      <sz val="10"/>
      <color theme="10"/>
      <name val="Arial"/>
      <family val="2"/>
    </font>
    <font>
      <b/>
      <i/>
      <sz val="16"/>
      <name val="Helv"/>
    </font>
    <font>
      <u/>
      <sz val="10"/>
      <color indexed="12"/>
      <name val="Arial"/>
      <family val="2"/>
    </font>
    <font>
      <b/>
      <sz val="14"/>
      <name val="Arial"/>
      <family val="2"/>
    </font>
    <font>
      <sz val="11"/>
      <name val="Calibri"/>
      <family val="2"/>
      <scheme val="minor"/>
    </font>
    <font>
      <b/>
      <sz val="12"/>
      <name val="Arial"/>
      <family val="2"/>
    </font>
    <font>
      <b/>
      <sz val="11"/>
      <name val="Calibri"/>
      <family val="2"/>
      <scheme val="minor"/>
    </font>
    <font>
      <sz val="8"/>
      <color theme="1"/>
      <name val="Calibri"/>
      <family val="2"/>
      <scheme val="minor"/>
    </font>
    <font>
      <sz val="8"/>
      <name val="Calibri"/>
      <family val="2"/>
      <scheme val="minor"/>
    </font>
    <font>
      <b/>
      <vertAlign val="superscript"/>
      <sz val="10"/>
      <name val="Arial"/>
      <family val="2"/>
    </font>
    <font>
      <vertAlign val="superscript"/>
      <sz val="10"/>
      <name val="Arial"/>
      <family val="2"/>
    </font>
  </fonts>
  <fills count="41">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5E5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rgb="FFFDE9D9"/>
        <bgColor indexed="64"/>
      </patternFill>
    </fill>
    <fill>
      <patternFill patternType="solid">
        <fgColor rgb="FF00B0F0"/>
        <bgColor indexed="64"/>
      </patternFill>
    </fill>
  </fills>
  <borders count="113">
    <border>
      <left/>
      <right/>
      <top/>
      <bottom/>
      <diagonal/>
    </border>
    <border>
      <left style="thin">
        <color auto="1"/>
      </left>
      <right/>
      <top/>
      <bottom/>
      <diagonal/>
    </border>
    <border>
      <left style="thin">
        <color auto="1"/>
      </left>
      <right/>
      <top style="thin">
        <color auto="1"/>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ck">
        <color auto="1"/>
      </top>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bottom/>
      <diagonal/>
    </border>
    <border>
      <left style="thick">
        <color auto="1"/>
      </left>
      <right style="thin">
        <color auto="1"/>
      </right>
      <top style="thin">
        <color auto="1"/>
      </top>
      <bottom style="thick">
        <color auto="1"/>
      </bottom>
      <diagonal/>
    </border>
    <border>
      <left style="thick">
        <color auto="1"/>
      </left>
      <right/>
      <top style="thick">
        <color auto="1"/>
      </top>
      <bottom/>
      <diagonal/>
    </border>
    <border>
      <left style="thick">
        <color auto="1"/>
      </left>
      <right style="thin">
        <color auto="1"/>
      </right>
      <top style="thick">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indexed="64"/>
      </left>
      <right/>
      <top/>
      <bottom/>
      <diagonal/>
    </border>
    <border>
      <left style="medium">
        <color indexed="64"/>
      </left>
      <right/>
      <top/>
      <bottom style="thin">
        <color auto="1"/>
      </bottom>
      <diagonal/>
    </border>
    <border>
      <left style="thin">
        <color auto="1"/>
      </left>
      <right style="thin">
        <color indexed="64"/>
      </right>
      <top style="thin">
        <color auto="1"/>
      </top>
      <bottom style="thick">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ck">
        <color auto="1"/>
      </right>
      <top style="medium">
        <color indexed="64"/>
      </top>
      <bottom/>
      <diagonal/>
    </border>
    <border>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top style="thick">
        <color auto="1"/>
      </top>
      <bottom/>
      <diagonal/>
    </border>
    <border>
      <left/>
      <right style="medium">
        <color indexed="64"/>
      </right>
      <top style="thick">
        <color auto="1"/>
      </top>
      <bottom/>
      <diagonal/>
    </border>
    <border>
      <left/>
      <right style="medium">
        <color indexed="64"/>
      </right>
      <top/>
      <bottom/>
      <diagonal/>
    </border>
    <border>
      <left style="medium">
        <color indexed="64"/>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rgb="FF51626F"/>
      </bottom>
      <diagonal/>
    </border>
    <border>
      <left style="thin">
        <color auto="1"/>
      </left>
      <right style="thin">
        <color auto="1"/>
      </right>
      <top style="thin">
        <color auto="1"/>
      </top>
      <bottom style="medium">
        <color rgb="FF51626F"/>
      </bottom>
      <diagonal/>
    </border>
    <border>
      <left style="medium">
        <color indexed="64"/>
      </left>
      <right/>
      <top style="medium">
        <color rgb="FF51626F"/>
      </top>
      <bottom style="medium">
        <color indexed="64"/>
      </bottom>
      <diagonal/>
    </border>
    <border>
      <left/>
      <right/>
      <top style="medium">
        <color rgb="FF51626F"/>
      </top>
      <bottom style="medium">
        <color indexed="64"/>
      </bottom>
      <diagonal/>
    </border>
    <border>
      <left/>
      <right style="medium">
        <color indexed="64"/>
      </right>
      <top style="medium">
        <color rgb="FF51626F"/>
      </top>
      <bottom style="medium">
        <color indexed="64"/>
      </bottom>
      <diagonal/>
    </border>
  </borders>
  <cellStyleXfs count="219">
    <xf numFmtId="0" fontId="0" fillId="0" borderId="0"/>
    <xf numFmtId="0" fontId="4" fillId="0" borderId="0" applyNumberFormat="0" applyFill="0" applyBorder="0" applyAlignment="0" applyProtection="0"/>
    <xf numFmtId="0" fontId="18"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42" applyNumberFormat="0" applyAlignment="0" applyProtection="0"/>
    <xf numFmtId="0" fontId="26" fillId="34" borderId="43"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44" applyNumberFormat="0" applyFill="0" applyAlignment="0" applyProtection="0"/>
    <xf numFmtId="0" fontId="30" fillId="0" borderId="45" applyNumberFormat="0" applyFill="0" applyAlignment="0" applyProtection="0"/>
    <xf numFmtId="0" fontId="31" fillId="0" borderId="46" applyNumberFormat="0" applyFill="0" applyAlignment="0" applyProtection="0"/>
    <xf numFmtId="0" fontId="31" fillId="0" borderId="0" applyNumberFormat="0" applyFill="0" applyBorder="0" applyAlignment="0" applyProtection="0"/>
    <xf numFmtId="0" fontId="32" fillId="20" borderId="42" applyNumberFormat="0" applyAlignment="0" applyProtection="0"/>
    <xf numFmtId="0" fontId="33" fillId="0" borderId="47" applyNumberFormat="0" applyFill="0" applyAlignment="0" applyProtection="0"/>
    <xf numFmtId="0" fontId="34" fillId="35" borderId="0" applyNumberFormat="0" applyBorder="0" applyAlignment="0" applyProtection="0"/>
    <xf numFmtId="0" fontId="19" fillId="36" borderId="48" applyNumberFormat="0" applyFont="0" applyAlignment="0" applyProtection="0"/>
    <xf numFmtId="0" fontId="35" fillId="33" borderId="49"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50" applyNumberFormat="0" applyFill="0" applyAlignment="0" applyProtection="0"/>
    <xf numFmtId="0" fontId="38" fillId="0" borderId="0" applyNumberFormat="0" applyFill="0" applyBorder="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42" applyNumberFormat="0" applyAlignment="0" applyProtection="0"/>
    <xf numFmtId="0" fontId="26" fillId="34" borderId="43"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44" applyNumberFormat="0" applyFill="0" applyAlignment="0" applyProtection="0"/>
    <xf numFmtId="0" fontId="30" fillId="0" borderId="45" applyNumberFormat="0" applyFill="0" applyAlignment="0" applyProtection="0"/>
    <xf numFmtId="0" fontId="31" fillId="0" borderId="46" applyNumberFormat="0" applyFill="0" applyAlignment="0" applyProtection="0"/>
    <xf numFmtId="0" fontId="31" fillId="0" borderId="0" applyNumberFormat="0" applyFill="0" applyBorder="0" applyAlignment="0" applyProtection="0"/>
    <xf numFmtId="0" fontId="32" fillId="20" borderId="42" applyNumberFormat="0" applyAlignment="0" applyProtection="0"/>
    <xf numFmtId="0" fontId="33" fillId="0" borderId="47" applyNumberFormat="0" applyFill="0" applyAlignment="0" applyProtection="0"/>
    <xf numFmtId="0" fontId="34" fillId="35" borderId="0" applyNumberFormat="0" applyBorder="0" applyAlignment="0" applyProtection="0"/>
    <xf numFmtId="0" fontId="19" fillId="36" borderId="48" applyNumberFormat="0" applyFont="0" applyAlignment="0" applyProtection="0"/>
    <xf numFmtId="0" fontId="35" fillId="33" borderId="49"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50" applyNumberFormat="0" applyFill="0" applyAlignment="0" applyProtection="0"/>
    <xf numFmtId="0" fontId="38" fillId="0" borderId="0" applyNumberFormat="0" applyFill="0" applyBorder="0" applyAlignment="0" applyProtection="0"/>
    <xf numFmtId="165" fontId="19" fillId="0" borderId="0" applyFont="0" applyFill="0" applyBorder="0" applyAlignment="0" applyProtection="0"/>
    <xf numFmtId="0" fontId="17" fillId="0" borderId="0"/>
    <xf numFmtId="38" fontId="20" fillId="37" borderId="0" applyNumberFormat="0" applyBorder="0" applyAlignment="0" applyProtection="0"/>
    <xf numFmtId="10" fontId="20" fillId="38" borderId="51" applyNumberFormat="0" applyBorder="0" applyAlignment="0" applyProtection="0"/>
    <xf numFmtId="9" fontId="3" fillId="0" borderId="0" applyFont="0" applyFill="0" applyBorder="0" applyAlignment="0" applyProtection="0"/>
    <xf numFmtId="0" fontId="39"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10" fontId="19" fillId="0" borderId="0" applyFont="0" applyFill="0" applyBorder="0" applyAlignment="0" applyProtection="0"/>
    <xf numFmtId="0" fontId="21" fillId="14" borderId="51">
      <alignment horizontal="center"/>
    </xf>
    <xf numFmtId="0" fontId="17" fillId="0" borderId="0"/>
    <xf numFmtId="0" fontId="18" fillId="0" borderId="0"/>
    <xf numFmtId="0" fontId="32" fillId="20" borderId="54" applyNumberFormat="0" applyAlignment="0" applyProtection="0"/>
    <xf numFmtId="0" fontId="18" fillId="0" borderId="0"/>
    <xf numFmtId="0" fontId="37" fillId="0" borderId="57" applyNumberFormat="0" applyFill="0" applyAlignment="0" applyProtection="0"/>
    <xf numFmtId="0" fontId="32" fillId="20" borderId="42" applyNumberFormat="0" applyAlignment="0" applyProtection="0"/>
    <xf numFmtId="0" fontId="18" fillId="0" borderId="0"/>
    <xf numFmtId="0" fontId="18" fillId="0" borderId="0"/>
    <xf numFmtId="0" fontId="25" fillId="33" borderId="54" applyNumberFormat="0" applyAlignment="0" applyProtection="0"/>
    <xf numFmtId="0" fontId="32" fillId="20" borderId="4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xf numFmtId="9" fontId="19" fillId="0" borderId="0" applyFont="0" applyFill="0" applyBorder="0" applyAlignment="0" applyProtection="0"/>
    <xf numFmtId="0" fontId="32" fillId="20" borderId="42" applyNumberFormat="0" applyAlignment="0" applyProtection="0"/>
    <xf numFmtId="9" fontId="19" fillId="0" borderId="0" applyFont="0" applyFill="0" applyBorder="0" applyAlignment="0" applyProtection="0"/>
    <xf numFmtId="0" fontId="32" fillId="20" borderId="54" applyNumberFormat="0" applyAlignment="0" applyProtection="0"/>
    <xf numFmtId="0" fontId="18" fillId="0" borderId="0"/>
    <xf numFmtId="0" fontId="19" fillId="36" borderId="55" applyNumberFormat="0" applyFont="0" applyAlignment="0" applyProtection="0"/>
    <xf numFmtId="0" fontId="32" fillId="20" borderId="42" applyNumberFormat="0" applyAlignment="0" applyProtection="0"/>
    <xf numFmtId="9" fontId="19" fillId="0" borderId="0" applyFont="0" applyFill="0" applyBorder="0" applyAlignment="0" applyProtection="0"/>
    <xf numFmtId="0" fontId="32" fillId="20" borderId="42" applyNumberFormat="0" applyAlignment="0" applyProtection="0"/>
    <xf numFmtId="0" fontId="25" fillId="33" borderId="54" applyNumberFormat="0" applyAlignment="0" applyProtection="0"/>
    <xf numFmtId="0" fontId="18" fillId="0" borderId="0"/>
    <xf numFmtId="0" fontId="35" fillId="33" borderId="56" applyNumberFormat="0" applyAlignment="0" applyProtection="0"/>
    <xf numFmtId="9" fontId="19" fillId="0" borderId="0" applyFont="0" applyFill="0" applyBorder="0" applyAlignment="0" applyProtection="0"/>
    <xf numFmtId="0" fontId="35" fillId="33" borderId="56" applyNumberFormat="0" applyAlignment="0" applyProtection="0"/>
    <xf numFmtId="9" fontId="19" fillId="0" borderId="0" applyFont="0" applyFill="0" applyBorder="0" applyAlignment="0" applyProtection="0"/>
    <xf numFmtId="0" fontId="32" fillId="20" borderId="42" applyNumberFormat="0" applyAlignment="0" applyProtection="0"/>
    <xf numFmtId="0" fontId="19" fillId="36" borderId="55" applyNumberFormat="0" applyFont="0" applyAlignment="0" applyProtection="0"/>
    <xf numFmtId="0" fontId="37" fillId="0" borderId="57" applyNumberFormat="0" applyFill="0" applyAlignment="0" applyProtection="0"/>
    <xf numFmtId="0" fontId="18" fillId="0" borderId="0"/>
    <xf numFmtId="165" fontId="19" fillId="0" borderId="0" applyFont="0" applyFill="0" applyBorder="0" applyAlignment="0" applyProtection="0"/>
    <xf numFmtId="9" fontId="19" fillId="0" borderId="0" applyFont="0" applyFill="0" applyBorder="0" applyAlignment="0" applyProtection="0"/>
    <xf numFmtId="0" fontId="19" fillId="0" borderId="0"/>
    <xf numFmtId="164" fontId="19" fillId="0" borderId="0" applyFont="0" applyFill="0" applyBorder="0" applyAlignment="0" applyProtection="0"/>
    <xf numFmtId="165" fontId="19" fillId="0" borderId="0" applyFont="0" applyFill="0" applyBorder="0" applyAlignment="0" applyProtection="0"/>
    <xf numFmtId="0" fontId="19" fillId="0" borderId="0"/>
    <xf numFmtId="10" fontId="20" fillId="38" borderId="6" applyNumberFormat="0" applyBorder="0" applyAlignment="0" applyProtection="0"/>
    <xf numFmtId="0" fontId="19" fillId="0" borderId="0"/>
    <xf numFmtId="0" fontId="19" fillId="0" borderId="0"/>
    <xf numFmtId="0" fontId="19" fillId="0" borderId="0"/>
    <xf numFmtId="164" fontId="19"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0" fontId="19" fillId="0" borderId="0"/>
    <xf numFmtId="0" fontId="19" fillId="0" borderId="0"/>
    <xf numFmtId="165" fontId="19"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0" fontId="17" fillId="0" borderId="0"/>
    <xf numFmtId="165" fontId="19" fillId="0" borderId="0" applyFont="0" applyFill="0" applyBorder="0" applyAlignment="0" applyProtection="0"/>
    <xf numFmtId="165" fontId="17" fillId="0" borderId="0" applyFont="0" applyFill="0" applyBorder="0" applyAlignment="0" applyProtection="0"/>
    <xf numFmtId="0" fontId="17" fillId="0" borderId="0"/>
    <xf numFmtId="165" fontId="19" fillId="0" borderId="0" applyFont="0" applyFill="0" applyBorder="0" applyAlignment="0" applyProtection="0"/>
    <xf numFmtId="165" fontId="17" fillId="0" borderId="0" applyFont="0" applyFill="0" applyBorder="0" applyAlignment="0" applyProtection="0"/>
    <xf numFmtId="0" fontId="17" fillId="0" borderId="0"/>
    <xf numFmtId="165" fontId="19"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0" fontId="17" fillId="0" borderId="0"/>
    <xf numFmtId="9" fontId="19" fillId="0" borderId="0" applyFont="0" applyFill="0" applyBorder="0" applyAlignment="0" applyProtection="0"/>
    <xf numFmtId="9" fontId="3" fillId="0" borderId="0" applyFont="0" applyFill="0" applyBorder="0" applyAlignment="0" applyProtection="0"/>
    <xf numFmtId="10" fontId="20" fillId="38" borderId="58" applyNumberFormat="0" applyBorder="0" applyAlignment="0" applyProtection="0"/>
    <xf numFmtId="0" fontId="42" fillId="0" borderId="0" applyNumberFormat="0" applyFill="0" applyBorder="0" applyAlignment="0" applyProtection="0">
      <alignment vertical="top"/>
      <protection locked="0"/>
    </xf>
  </cellStyleXfs>
  <cellXfs count="489">
    <xf numFmtId="0" fontId="0" fillId="0" borderId="0" xfId="0"/>
    <xf numFmtId="0" fontId="3" fillId="3" borderId="0" xfId="0" applyFont="1" applyFill="1"/>
    <xf numFmtId="0" fontId="9" fillId="2" borderId="8" xfId="0" applyFont="1" applyFill="1" applyBorder="1" applyAlignment="1">
      <alignment horizontal="center" vertical="center"/>
    </xf>
    <xf numFmtId="0" fontId="0" fillId="9" borderId="11" xfId="0" applyFont="1" applyFill="1" applyBorder="1" applyAlignment="1">
      <alignment horizontal="left" indent="1"/>
    </xf>
    <xf numFmtId="0" fontId="0" fillId="9" borderId="11" xfId="0" applyFont="1" applyFill="1" applyBorder="1" applyAlignment="1">
      <alignment horizontal="left" wrapText="1" indent="1"/>
    </xf>
    <xf numFmtId="0" fontId="0" fillId="9" borderId="13" xfId="0" applyFont="1" applyFill="1" applyBorder="1" applyAlignment="1">
      <alignment horizontal="left" wrapText="1" indent="1"/>
    </xf>
    <xf numFmtId="0" fontId="0" fillId="9" borderId="17" xfId="0" applyFont="1" applyFill="1" applyBorder="1" applyAlignment="1">
      <alignment horizontal="left" indent="1"/>
    </xf>
    <xf numFmtId="0" fontId="0" fillId="9" borderId="13" xfId="0" applyFont="1" applyFill="1" applyBorder="1" applyAlignment="1">
      <alignment horizontal="left" indent="1"/>
    </xf>
    <xf numFmtId="0" fontId="0" fillId="9" borderId="17" xfId="0" applyFont="1" applyFill="1" applyBorder="1" applyAlignment="1">
      <alignment horizontal="left" vertical="top" wrapText="1"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3" xfId="0" applyFont="1" applyFill="1" applyBorder="1" applyAlignment="1">
      <alignment horizontal="left" indent="1"/>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0" fillId="10" borderId="16" xfId="0" applyFont="1" applyFill="1" applyBorder="1" applyAlignment="1">
      <alignment horizontal="left" indent="1"/>
    </xf>
    <xf numFmtId="0" fontId="0" fillId="9" borderId="6" xfId="0" applyFont="1" applyFill="1" applyBorder="1" applyAlignment="1">
      <alignment horizontal="left" indent="1"/>
    </xf>
    <xf numFmtId="0" fontId="0" fillId="10" borderId="14" xfId="0" applyFont="1" applyFill="1" applyBorder="1"/>
    <xf numFmtId="0" fontId="0" fillId="10" borderId="15" xfId="0" applyFont="1" applyFill="1" applyBorder="1"/>
    <xf numFmtId="0" fontId="0" fillId="10" borderId="16" xfId="0" applyFont="1" applyFill="1" applyBorder="1"/>
    <xf numFmtId="0" fontId="0" fillId="10" borderId="1" xfId="0" applyFont="1" applyFill="1" applyBorder="1"/>
    <xf numFmtId="0" fontId="0" fillId="10" borderId="0" xfId="0" applyFont="1" applyFill="1" applyBorder="1"/>
    <xf numFmtId="0" fontId="0" fillId="10" borderId="3" xfId="0" applyFont="1" applyFill="1" applyBorder="1"/>
    <xf numFmtId="0" fontId="9" fillId="2" borderId="24" xfId="0" applyFont="1" applyFill="1" applyBorder="1" applyAlignment="1">
      <alignment horizontal="center" vertical="center"/>
    </xf>
    <xf numFmtId="0" fontId="0" fillId="9" borderId="3" xfId="0" applyFont="1" applyFill="1" applyBorder="1" applyAlignment="1">
      <alignment horizontal="left" vertical="center" wrapText="1" indent="1"/>
    </xf>
    <xf numFmtId="0" fontId="0" fillId="9" borderId="16" xfId="0" applyFont="1" applyFill="1" applyBorder="1" applyAlignment="1">
      <alignment horizontal="left" vertical="center" wrapText="1" indent="1"/>
    </xf>
    <xf numFmtId="0" fontId="0" fillId="9" borderId="21" xfId="0" applyFont="1" applyFill="1" applyBorder="1" applyAlignment="1">
      <alignment horizontal="left" vertical="center" wrapText="1" indent="1"/>
    </xf>
    <xf numFmtId="0" fontId="0" fillId="9" borderId="23" xfId="0" applyFont="1" applyFill="1" applyBorder="1" applyAlignment="1">
      <alignment horizontal="left" vertical="center" wrapText="1" indent="1"/>
    </xf>
    <xf numFmtId="0" fontId="0" fillId="9" borderId="3" xfId="0" applyFont="1" applyFill="1" applyBorder="1"/>
    <xf numFmtId="0" fontId="0" fillId="9" borderId="21" xfId="0" applyFont="1" applyFill="1" applyBorder="1" applyAlignment="1">
      <alignment horizontal="left" indent="34"/>
    </xf>
    <xf numFmtId="0" fontId="0" fillId="9" borderId="16" xfId="0" applyFont="1" applyFill="1" applyBorder="1" applyAlignment="1">
      <alignment horizontal="left" indent="34"/>
    </xf>
    <xf numFmtId="0" fontId="0" fillId="9" borderId="3" xfId="0" applyFont="1" applyFill="1" applyBorder="1" applyAlignment="1">
      <alignment horizontal="left" indent="34"/>
    </xf>
    <xf numFmtId="0" fontId="0" fillId="9" borderId="23" xfId="0" applyFont="1" applyFill="1" applyBorder="1" applyAlignment="1">
      <alignment horizontal="left" indent="34"/>
    </xf>
    <xf numFmtId="0" fontId="0" fillId="9" borderId="26" xfId="0" applyFont="1" applyFill="1" applyBorder="1" applyAlignment="1">
      <alignment horizontal="left" indent="34"/>
    </xf>
    <xf numFmtId="0" fontId="0" fillId="0" borderId="23" xfId="0" applyFont="1" applyBorder="1"/>
    <xf numFmtId="0" fontId="0" fillId="12" borderId="7" xfId="0" applyFill="1" applyBorder="1"/>
    <xf numFmtId="0" fontId="0" fillId="12" borderId="0" xfId="0" applyFill="1" applyBorder="1"/>
    <xf numFmtId="3" fontId="0" fillId="12" borderId="0" xfId="0" applyNumberFormat="1" applyFill="1" applyBorder="1"/>
    <xf numFmtId="3" fontId="0" fillId="0" borderId="0" xfId="0" applyNumberFormat="1" applyAlignment="1">
      <alignment horizontal="center"/>
    </xf>
    <xf numFmtId="3" fontId="0" fillId="0" borderId="0" xfId="0" applyNumberFormat="1"/>
    <xf numFmtId="0" fontId="0" fillId="0" borderId="0" xfId="0" applyFill="1" applyAlignment="1">
      <alignment vertical="center"/>
    </xf>
    <xf numFmtId="0" fontId="0" fillId="0" borderId="0" xfId="0" applyFill="1" applyAlignment="1"/>
    <xf numFmtId="3" fontId="0" fillId="6" borderId="22" xfId="0" applyNumberFormat="1" applyFill="1" applyBorder="1" applyAlignment="1">
      <alignment horizontal="center" vertical="center"/>
    </xf>
    <xf numFmtId="0" fontId="9" fillId="7" borderId="32" xfId="0" applyFont="1" applyFill="1" applyBorder="1" applyAlignment="1">
      <alignment horizontal="center" vertical="center"/>
    </xf>
    <xf numFmtId="0" fontId="10" fillId="8" borderId="36" xfId="0" applyFont="1" applyFill="1" applyBorder="1"/>
    <xf numFmtId="0" fontId="0" fillId="8" borderId="36" xfId="0" applyFont="1" applyFill="1" applyBorder="1" applyAlignment="1">
      <alignment vertical="center" wrapText="1"/>
    </xf>
    <xf numFmtId="0" fontId="11" fillId="8" borderId="33" xfId="0" applyFont="1" applyFill="1" applyBorder="1" applyAlignment="1">
      <alignment horizontal="left" vertical="center" indent="2"/>
    </xf>
    <xf numFmtId="0" fontId="11" fillId="8" borderId="33" xfId="0" applyFont="1" applyFill="1" applyBorder="1" applyAlignment="1">
      <alignment horizontal="left" indent="2"/>
    </xf>
    <xf numFmtId="0" fontId="11" fillId="8" borderId="36" xfId="0" applyFont="1" applyFill="1" applyBorder="1" applyAlignment="1">
      <alignment horizontal="left" indent="2"/>
    </xf>
    <xf numFmtId="0" fontId="0" fillId="8" borderId="33" xfId="0" applyFont="1" applyFill="1" applyBorder="1"/>
    <xf numFmtId="0" fontId="0" fillId="8" borderId="34" xfId="0" applyFont="1" applyFill="1" applyBorder="1"/>
    <xf numFmtId="0" fontId="0" fillId="0" borderId="30" xfId="0" applyFont="1" applyBorder="1"/>
    <xf numFmtId="3" fontId="0" fillId="11" borderId="58" xfId="0" applyNumberFormat="1" applyFill="1" applyBorder="1" applyAlignment="1">
      <alignment horizontal="center"/>
    </xf>
    <xf numFmtId="3" fontId="0" fillId="11" borderId="17" xfId="0" applyNumberFormat="1" applyFill="1" applyBorder="1" applyAlignment="1">
      <alignment horizontal="center"/>
    </xf>
    <xf numFmtId="3" fontId="0" fillId="11" borderId="59" xfId="0" applyNumberFormat="1"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44" fillId="0" borderId="0" xfId="0" applyFont="1"/>
    <xf numFmtId="0" fontId="45" fillId="8" borderId="27" xfId="0" applyFont="1" applyFill="1" applyBorder="1" applyAlignment="1">
      <alignment horizontal="center" vertical="center"/>
    </xf>
    <xf numFmtId="0" fontId="45" fillId="8" borderId="27" xfId="0" applyFont="1" applyFill="1" applyBorder="1" applyAlignment="1">
      <alignment horizontal="center" vertical="center" wrapText="1"/>
    </xf>
    <xf numFmtId="0" fontId="45" fillId="8" borderId="3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1" fillId="6" borderId="28" xfId="0" applyFont="1" applyFill="1" applyBorder="1" applyAlignment="1">
      <alignment horizontal="left" vertical="center" wrapText="1" indent="7"/>
    </xf>
    <xf numFmtId="166" fontId="21" fillId="6" borderId="28"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21" fillId="6" borderId="6" xfId="0" applyFont="1" applyFill="1" applyBorder="1" applyAlignment="1">
      <alignment horizontal="left" vertical="center" wrapText="1" indent="7"/>
    </xf>
    <xf numFmtId="166" fontId="21" fillId="6" borderId="58" xfId="0" applyNumberFormat="1" applyFont="1" applyFill="1" applyBorder="1" applyAlignment="1">
      <alignment horizontal="center" vertical="center" wrapText="1"/>
    </xf>
    <xf numFmtId="0" fontId="21" fillId="9" borderId="6" xfId="0" applyFont="1" applyFill="1" applyBorder="1" applyAlignment="1">
      <alignment horizontal="left" vertical="center" wrapText="1" indent="7"/>
    </xf>
    <xf numFmtId="166" fontId="21" fillId="9" borderId="58" xfId="0" applyNumberFormat="1" applyFont="1" applyFill="1" applyBorder="1" applyAlignment="1">
      <alignment horizontal="center" vertical="center" wrapText="1"/>
    </xf>
    <xf numFmtId="167"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10" borderId="6" xfId="0" applyFont="1" applyFill="1" applyBorder="1" applyAlignment="1">
      <alignment horizontal="left" vertical="center" wrapText="1" indent="7"/>
    </xf>
    <xf numFmtId="166" fontId="21" fillId="10" borderId="58" xfId="0" applyNumberFormat="1" applyFont="1" applyFill="1" applyBorder="1" applyAlignment="1">
      <alignment horizontal="center" vertical="center" wrapText="1"/>
    </xf>
    <xf numFmtId="0" fontId="21" fillId="11" borderId="6" xfId="0" applyFont="1" applyFill="1" applyBorder="1" applyAlignment="1">
      <alignment horizontal="left" vertical="center" wrapText="1" indent="7"/>
    </xf>
    <xf numFmtId="166" fontId="21" fillId="11" borderId="58" xfId="0" applyNumberFormat="1" applyFont="1" applyFill="1" applyBorder="1" applyAlignment="1">
      <alignment horizontal="center" vertical="center" wrapText="1"/>
    </xf>
    <xf numFmtId="0" fontId="21" fillId="11" borderId="29" xfId="0" applyFont="1" applyFill="1" applyBorder="1" applyAlignment="1">
      <alignment horizontal="left" vertical="center" wrapText="1" indent="7"/>
    </xf>
    <xf numFmtId="166" fontId="21" fillId="11" borderId="62" xfId="0" applyNumberFormat="1" applyFont="1" applyFill="1" applyBorder="1" applyAlignment="1">
      <alignment horizontal="center" vertical="center" wrapText="1"/>
    </xf>
    <xf numFmtId="0" fontId="44" fillId="0" borderId="0" xfId="0" applyFont="1" applyFill="1" applyBorder="1"/>
    <xf numFmtId="0" fontId="21" fillId="6" borderId="28" xfId="0" applyFont="1" applyFill="1" applyBorder="1" applyAlignment="1">
      <alignment horizontal="left" vertical="center" wrapText="1" indent="3"/>
    </xf>
    <xf numFmtId="0" fontId="21" fillId="6" borderId="6" xfId="0" applyFont="1" applyFill="1" applyBorder="1" applyAlignment="1">
      <alignment horizontal="left" vertical="center" wrapText="1" indent="3"/>
    </xf>
    <xf numFmtId="0" fontId="21" fillId="9" borderId="6" xfId="0" applyFont="1" applyFill="1" applyBorder="1" applyAlignment="1">
      <alignment horizontal="left" vertical="center" wrapText="1" indent="3"/>
    </xf>
    <xf numFmtId="0" fontId="21" fillId="10" borderId="6" xfId="0" applyFont="1" applyFill="1" applyBorder="1" applyAlignment="1">
      <alignment horizontal="left" vertical="center" wrapText="1" indent="3"/>
    </xf>
    <xf numFmtId="0" fontId="21" fillId="10" borderId="51" xfId="0" applyFont="1" applyFill="1" applyBorder="1" applyAlignment="1">
      <alignment horizontal="left" vertical="center" wrapText="1" indent="3"/>
    </xf>
    <xf numFmtId="0" fontId="21" fillId="11" borderId="6" xfId="0" applyFont="1" applyFill="1" applyBorder="1" applyAlignment="1">
      <alignment horizontal="left" vertical="center" wrapText="1" indent="3"/>
    </xf>
    <xf numFmtId="0" fontId="21" fillId="11" borderId="6" xfId="0" applyFont="1" applyFill="1" applyBorder="1" applyAlignment="1">
      <alignment horizontal="center" vertical="center" wrapText="1"/>
    </xf>
    <xf numFmtId="0" fontId="21" fillId="11" borderId="51" xfId="0" applyFont="1" applyFill="1" applyBorder="1" applyAlignment="1">
      <alignment horizontal="left" vertical="center" wrapText="1" indent="3"/>
    </xf>
    <xf numFmtId="3" fontId="21" fillId="6" borderId="28" xfId="0" applyNumberFormat="1" applyFont="1" applyFill="1" applyBorder="1" applyAlignment="1">
      <alignment horizontal="center" vertical="center" wrapText="1"/>
    </xf>
    <xf numFmtId="3" fontId="21" fillId="6" borderId="6" xfId="0" applyNumberFormat="1" applyFont="1" applyFill="1" applyBorder="1" applyAlignment="1">
      <alignment horizontal="center" vertical="center" wrapText="1"/>
    </xf>
    <xf numFmtId="3" fontId="21" fillId="9" borderId="6" xfId="0" applyNumberFormat="1" applyFont="1" applyFill="1" applyBorder="1" applyAlignment="1">
      <alignment horizontal="center" vertical="center" wrapText="1"/>
    </xf>
    <xf numFmtId="3" fontId="21" fillId="10" borderId="6" xfId="0" applyNumberFormat="1" applyFont="1" applyFill="1" applyBorder="1" applyAlignment="1">
      <alignment horizontal="center" vertical="center" wrapText="1"/>
    </xf>
    <xf numFmtId="3" fontId="21" fillId="10" borderId="51" xfId="0" applyNumberFormat="1" applyFont="1" applyFill="1" applyBorder="1" applyAlignment="1">
      <alignment horizontal="center" vertical="center" wrapText="1"/>
    </xf>
    <xf numFmtId="3" fontId="21" fillId="11" borderId="6" xfId="0" applyNumberFormat="1" applyFont="1" applyFill="1" applyBorder="1" applyAlignment="1">
      <alignment horizontal="center" vertical="center" wrapText="1"/>
    </xf>
    <xf numFmtId="0" fontId="21" fillId="11" borderId="52" xfId="0" applyFont="1" applyFill="1" applyBorder="1" applyAlignment="1">
      <alignment horizontal="left" vertical="center" indent="2"/>
    </xf>
    <xf numFmtId="0" fontId="44" fillId="0" borderId="0" xfId="0" applyFont="1" applyFill="1"/>
    <xf numFmtId="3" fontId="0" fillId="6" borderId="58" xfId="0" applyNumberFormat="1" applyFill="1" applyBorder="1" applyAlignment="1">
      <alignment horizontal="center"/>
    </xf>
    <xf numFmtId="3" fontId="0" fillId="4" borderId="58" xfId="0" applyNumberFormat="1" applyFill="1" applyBorder="1" applyAlignment="1">
      <alignment horizontal="center"/>
    </xf>
    <xf numFmtId="3" fontId="0" fillId="4" borderId="58" xfId="0" applyNumberFormat="1" applyFill="1" applyBorder="1"/>
    <xf numFmtId="3" fontId="0" fillId="10" borderId="58" xfId="0" applyNumberFormat="1" applyFill="1" applyBorder="1" applyAlignment="1">
      <alignment horizontal="center"/>
    </xf>
    <xf numFmtId="3" fontId="0" fillId="10" borderId="58" xfId="0" applyNumberFormat="1" applyFill="1" applyBorder="1"/>
    <xf numFmtId="0" fontId="13" fillId="13" borderId="60" xfId="0" applyFont="1" applyFill="1" applyBorder="1" applyAlignment="1">
      <alignment horizontal="left" vertical="center" wrapText="1"/>
    </xf>
    <xf numFmtId="0" fontId="16" fillId="13" borderId="60" xfId="0" applyFont="1" applyFill="1" applyBorder="1" applyAlignment="1">
      <alignment horizontal="left" vertical="center" wrapText="1"/>
    </xf>
    <xf numFmtId="0" fontId="16" fillId="13" borderId="60" xfId="0" applyFont="1" applyFill="1" applyBorder="1" applyAlignment="1">
      <alignment vertical="center" wrapText="1"/>
    </xf>
    <xf numFmtId="0" fontId="13" fillId="13" borderId="60" xfId="0" applyFont="1" applyFill="1" applyBorder="1" applyAlignment="1">
      <alignment vertical="center" wrapText="1"/>
    </xf>
    <xf numFmtId="0" fontId="16" fillId="13" borderId="64" xfId="0" applyFont="1" applyFill="1" applyBorder="1" applyAlignment="1">
      <alignment vertical="center" wrapText="1"/>
    </xf>
    <xf numFmtId="3" fontId="0" fillId="6" borderId="58" xfId="0" applyNumberFormat="1" applyFill="1" applyBorder="1" applyAlignment="1">
      <alignment horizontal="center" vertical="center"/>
    </xf>
    <xf numFmtId="3" fontId="1" fillId="6" borderId="58" xfId="0" applyNumberFormat="1" applyFont="1" applyFill="1" applyBorder="1" applyAlignment="1">
      <alignment horizontal="center" vertical="center"/>
    </xf>
    <xf numFmtId="3" fontId="0" fillId="6" borderId="67" xfId="0" applyNumberFormat="1" applyFill="1" applyBorder="1" applyAlignment="1">
      <alignment horizontal="center" vertical="center"/>
    </xf>
    <xf numFmtId="3" fontId="1" fillId="6" borderId="67" xfId="0" applyNumberFormat="1" applyFont="1" applyFill="1" applyBorder="1" applyAlignment="1">
      <alignment horizontal="center" vertical="center"/>
    </xf>
    <xf numFmtId="3" fontId="0" fillId="6" borderId="68" xfId="0" applyNumberFormat="1" applyFill="1" applyBorder="1" applyAlignment="1">
      <alignment horizontal="center" vertical="center"/>
    </xf>
    <xf numFmtId="3" fontId="1" fillId="6" borderId="68" xfId="0" applyNumberFormat="1" applyFont="1" applyFill="1" applyBorder="1" applyAlignment="1">
      <alignment horizontal="center" vertical="center"/>
    </xf>
    <xf numFmtId="3" fontId="1" fillId="6" borderId="69" xfId="0" applyNumberFormat="1" applyFont="1" applyFill="1" applyBorder="1" applyAlignment="1">
      <alignment horizontal="center" vertical="center"/>
    </xf>
    <xf numFmtId="3" fontId="1" fillId="6" borderId="70" xfId="0" applyNumberFormat="1" applyFont="1" applyFill="1" applyBorder="1" applyAlignment="1">
      <alignment horizontal="center" vertical="center"/>
    </xf>
    <xf numFmtId="3" fontId="1" fillId="6" borderId="71" xfId="0" applyNumberFormat="1" applyFont="1" applyFill="1" applyBorder="1" applyAlignment="1">
      <alignment horizontal="center" vertical="center"/>
    </xf>
    <xf numFmtId="3" fontId="0" fillId="6" borderId="13" xfId="0" applyNumberFormat="1" applyFill="1" applyBorder="1" applyAlignment="1">
      <alignment horizontal="center" vertical="center"/>
    </xf>
    <xf numFmtId="3" fontId="1" fillId="6" borderId="17" xfId="0" applyNumberFormat="1" applyFont="1" applyFill="1" applyBorder="1" applyAlignment="1">
      <alignment horizontal="center" vertical="center"/>
    </xf>
    <xf numFmtId="3" fontId="0" fillId="6" borderId="14" xfId="0" applyNumberFormat="1" applyFill="1" applyBorder="1" applyAlignment="1">
      <alignment horizontal="center" vertical="center"/>
    </xf>
    <xf numFmtId="3" fontId="1" fillId="4" borderId="69" xfId="0" applyNumberFormat="1" applyFont="1" applyFill="1" applyBorder="1" applyAlignment="1">
      <alignment horizontal="center" vertical="center"/>
    </xf>
    <xf numFmtId="3" fontId="1" fillId="4" borderId="74" xfId="0" applyNumberFormat="1" applyFont="1" applyFill="1" applyBorder="1" applyAlignment="1">
      <alignment horizontal="center" vertical="center"/>
    </xf>
    <xf numFmtId="3" fontId="1" fillId="10" borderId="75" xfId="0" applyNumberFormat="1" applyFont="1" applyFill="1" applyBorder="1" applyAlignment="1">
      <alignment horizontal="center" vertical="center"/>
    </xf>
    <xf numFmtId="3" fontId="1" fillId="10" borderId="76" xfId="0" applyNumberFormat="1" applyFont="1" applyFill="1" applyBorder="1" applyAlignment="1">
      <alignment horizontal="center" vertical="center"/>
    </xf>
    <xf numFmtId="3" fontId="1" fillId="10" borderId="69" xfId="0" applyNumberFormat="1" applyFont="1" applyFill="1" applyBorder="1" applyAlignment="1">
      <alignment horizontal="center" vertical="center"/>
    </xf>
    <xf numFmtId="3" fontId="1" fillId="10" borderId="77" xfId="0" applyNumberFormat="1" applyFont="1" applyFill="1" applyBorder="1" applyAlignment="1">
      <alignment horizontal="center" vertical="center"/>
    </xf>
    <xf numFmtId="3" fontId="1" fillId="4" borderId="76" xfId="0" applyNumberFormat="1" applyFont="1" applyFill="1" applyBorder="1" applyAlignment="1">
      <alignment horizontal="center" vertical="center"/>
    </xf>
    <xf numFmtId="3" fontId="1" fillId="4" borderId="77" xfId="0" applyNumberFormat="1" applyFont="1" applyFill="1" applyBorder="1" applyAlignment="1">
      <alignment horizontal="center" vertical="center"/>
    </xf>
    <xf numFmtId="3" fontId="1" fillId="4" borderId="78" xfId="0" applyNumberFormat="1" applyFont="1" applyFill="1" applyBorder="1" applyAlignment="1">
      <alignment horizontal="center" vertical="center"/>
    </xf>
    <xf numFmtId="3" fontId="0" fillId="4" borderId="79" xfId="0" applyNumberFormat="1" applyFill="1" applyBorder="1" applyAlignment="1">
      <alignment horizontal="center" vertical="center"/>
    </xf>
    <xf numFmtId="3" fontId="0" fillId="10" borderId="79" xfId="0" applyNumberFormat="1" applyFill="1" applyBorder="1" applyAlignment="1">
      <alignment horizontal="center" vertical="center"/>
    </xf>
    <xf numFmtId="0" fontId="16" fillId="13" borderId="2" xfId="0" applyFont="1" applyFill="1" applyBorder="1" applyAlignment="1">
      <alignment vertical="center" wrapText="1"/>
    </xf>
    <xf numFmtId="3" fontId="1" fillId="6" borderId="79" xfId="0" applyNumberFormat="1" applyFont="1" applyFill="1" applyBorder="1" applyAlignment="1">
      <alignment horizontal="center" vertical="center"/>
    </xf>
    <xf numFmtId="3" fontId="1" fillId="6" borderId="19" xfId="0" applyNumberFormat="1" applyFont="1" applyFill="1" applyBorder="1" applyAlignment="1">
      <alignment horizontal="center" vertical="center"/>
    </xf>
    <xf numFmtId="3" fontId="1" fillId="4" borderId="79" xfId="0" applyNumberFormat="1" applyFont="1" applyFill="1" applyBorder="1" applyAlignment="1">
      <alignment horizontal="center" vertical="center"/>
    </xf>
    <xf numFmtId="3" fontId="1" fillId="10" borderId="79" xfId="0" applyNumberFormat="1" applyFont="1" applyFill="1" applyBorder="1" applyAlignment="1">
      <alignment horizontal="center" vertical="center"/>
    </xf>
    <xf numFmtId="3" fontId="0" fillId="6" borderId="72" xfId="0" applyNumberFormat="1" applyFill="1" applyBorder="1" applyAlignment="1">
      <alignment horizontal="center" vertical="center"/>
    </xf>
    <xf numFmtId="0" fontId="16" fillId="13" borderId="2" xfId="0" applyFont="1" applyFill="1" applyBorder="1" applyAlignment="1">
      <alignment horizontal="left" vertical="center" wrapText="1"/>
    </xf>
    <xf numFmtId="0" fontId="0" fillId="0" borderId="0" xfId="0" applyFill="1"/>
    <xf numFmtId="0" fontId="46" fillId="0" borderId="0" xfId="0" applyFont="1" applyFill="1"/>
    <xf numFmtId="3" fontId="44" fillId="11" borderId="58" xfId="0" applyNumberFormat="1" applyFont="1" applyFill="1" applyBorder="1" applyAlignment="1">
      <alignment horizontal="center"/>
    </xf>
    <xf numFmtId="0" fontId="48" fillId="0" borderId="0" xfId="0" applyFont="1"/>
    <xf numFmtId="3" fontId="21" fillId="6" borderId="58" xfId="0" applyNumberFormat="1" applyFont="1" applyFill="1" applyBorder="1" applyAlignment="1">
      <alignment horizontal="center" vertical="center" wrapText="1"/>
    </xf>
    <xf numFmtId="166" fontId="44" fillId="0" borderId="0" xfId="0" applyNumberFormat="1" applyFont="1"/>
    <xf numFmtId="3" fontId="44" fillId="0" borderId="0" xfId="0" applyNumberFormat="1" applyFont="1" applyBorder="1" applyAlignment="1">
      <alignment horizontal="right"/>
    </xf>
    <xf numFmtId="0" fontId="44" fillId="0" borderId="0" xfId="0" applyFont="1" applyAlignment="1">
      <alignment horizontal="right"/>
    </xf>
    <xf numFmtId="3" fontId="0" fillId="4" borderId="76" xfId="0" applyNumberFormat="1" applyFill="1" applyBorder="1" applyAlignment="1">
      <alignment horizontal="center" vertical="center"/>
    </xf>
    <xf numFmtId="3" fontId="0" fillId="6" borderId="13" xfId="0" applyNumberFormat="1" applyFill="1" applyBorder="1" applyAlignment="1">
      <alignment horizontal="center" vertical="center"/>
    </xf>
    <xf numFmtId="3" fontId="0" fillId="10" borderId="13" xfId="0" applyNumberFormat="1" applyFill="1" applyBorder="1" applyAlignment="1">
      <alignment horizontal="center" vertical="center"/>
    </xf>
    <xf numFmtId="3" fontId="0" fillId="10" borderId="76" xfId="0" applyNumberFormat="1" applyFill="1" applyBorder="1" applyAlignment="1">
      <alignment horizontal="center" vertical="center"/>
    </xf>
    <xf numFmtId="3" fontId="0" fillId="4" borderId="61" xfId="0" applyNumberFormat="1" applyFill="1" applyBorder="1" applyAlignment="1">
      <alignment horizontal="center" vertical="center"/>
    </xf>
    <xf numFmtId="3" fontId="0" fillId="6" borderId="14" xfId="0" applyNumberFormat="1" applyFill="1" applyBorder="1" applyAlignment="1">
      <alignment horizontal="center" vertical="center"/>
    </xf>
    <xf numFmtId="3" fontId="0" fillId="6" borderId="72" xfId="0" applyNumberFormat="1" applyFill="1" applyBorder="1" applyAlignment="1">
      <alignment horizontal="center" vertical="center"/>
    </xf>
    <xf numFmtId="3" fontId="0" fillId="10" borderId="72" xfId="0" applyNumberFormat="1" applyFill="1" applyBorder="1" applyAlignment="1">
      <alignment horizontal="center" vertical="center"/>
    </xf>
    <xf numFmtId="3" fontId="0" fillId="10" borderId="75" xfId="0" applyNumberFormat="1" applyFill="1" applyBorder="1" applyAlignment="1">
      <alignment horizontal="center" vertical="center"/>
    </xf>
    <xf numFmtId="3" fontId="21" fillId="9" borderId="58" xfId="0" applyNumberFormat="1" applyFont="1" applyFill="1" applyBorder="1" applyAlignment="1">
      <alignment horizontal="center" vertical="center" wrapText="1"/>
    </xf>
    <xf numFmtId="3" fontId="21" fillId="10" borderId="58" xfId="0" applyNumberFormat="1" applyFont="1" applyFill="1" applyBorder="1" applyAlignment="1">
      <alignment horizontal="center" vertical="center" wrapText="1"/>
    </xf>
    <xf numFmtId="3" fontId="21" fillId="10" borderId="13" xfId="0" applyNumberFormat="1" applyFont="1" applyFill="1" applyBorder="1" applyAlignment="1">
      <alignment horizontal="center" vertical="center" wrapText="1"/>
    </xf>
    <xf numFmtId="3" fontId="21" fillId="11" borderId="58" xfId="0" applyNumberFormat="1" applyFont="1" applyFill="1" applyBorder="1" applyAlignment="1">
      <alignment horizontal="center" vertical="center" wrapText="1"/>
    </xf>
    <xf numFmtId="3" fontId="21" fillId="11" borderId="62" xfId="0" applyNumberFormat="1" applyFont="1" applyFill="1" applyBorder="1" applyAlignment="1">
      <alignment horizontal="center" vertical="center" wrapText="1"/>
    </xf>
    <xf numFmtId="3" fontId="21" fillId="6" borderId="28" xfId="0" applyNumberFormat="1" applyFont="1" applyFill="1" applyBorder="1" applyAlignment="1">
      <alignment horizontal="center" vertical="center"/>
    </xf>
    <xf numFmtId="3" fontId="21" fillId="11" borderId="51" xfId="0" applyNumberFormat="1" applyFont="1" applyFill="1" applyBorder="1" applyAlignment="1">
      <alignment horizontal="center" vertical="center" wrapText="1"/>
    </xf>
    <xf numFmtId="3" fontId="0" fillId="6" borderId="82" xfId="0" applyNumberFormat="1" applyFill="1" applyBorder="1" applyAlignment="1">
      <alignment horizontal="center" vertical="center"/>
    </xf>
    <xf numFmtId="3" fontId="0" fillId="6" borderId="83" xfId="0" applyNumberFormat="1" applyFill="1" applyBorder="1" applyAlignment="1">
      <alignment horizontal="center" vertical="center"/>
    </xf>
    <xf numFmtId="3" fontId="1" fillId="6" borderId="83" xfId="0" applyNumberFormat="1" applyFont="1" applyFill="1" applyBorder="1" applyAlignment="1">
      <alignment horizontal="center" vertical="center"/>
    </xf>
    <xf numFmtId="3" fontId="1" fillId="6" borderId="81" xfId="0" applyNumberFormat="1" applyFont="1" applyFill="1" applyBorder="1" applyAlignment="1">
      <alignment horizontal="center" vertical="center"/>
    </xf>
    <xf numFmtId="3" fontId="0" fillId="6" borderId="15" xfId="0" applyNumberFormat="1" applyFill="1" applyBorder="1" applyAlignment="1">
      <alignment horizontal="center" vertical="center"/>
    </xf>
    <xf numFmtId="0" fontId="9" fillId="0" borderId="84" xfId="0" applyFont="1" applyBorder="1" applyAlignment="1">
      <alignment horizontal="left" vertical="center"/>
    </xf>
    <xf numFmtId="0" fontId="0" fillId="6" borderId="15" xfId="0" applyFill="1" applyBorder="1" applyAlignment="1"/>
    <xf numFmtId="3" fontId="0" fillId="4" borderId="82" xfId="0" applyNumberFormat="1" applyFill="1" applyBorder="1" applyAlignment="1">
      <alignment horizontal="center" vertical="center"/>
    </xf>
    <xf numFmtId="0" fontId="0" fillId="4" borderId="87" xfId="0" applyFill="1" applyBorder="1" applyAlignment="1"/>
    <xf numFmtId="3" fontId="0" fillId="4" borderId="88" xfId="0" applyNumberFormat="1" applyFill="1" applyBorder="1" applyAlignment="1">
      <alignment horizontal="center" vertical="center"/>
    </xf>
    <xf numFmtId="3" fontId="0" fillId="4" borderId="87" xfId="0" applyNumberFormat="1" applyFill="1" applyBorder="1" applyAlignment="1">
      <alignment horizontal="center" vertical="center"/>
    </xf>
    <xf numFmtId="3" fontId="0" fillId="4" borderId="89" xfId="0" applyNumberFormat="1" applyFill="1" applyBorder="1" applyAlignment="1">
      <alignment horizontal="center" vertical="center"/>
    </xf>
    <xf numFmtId="0" fontId="12" fillId="6" borderId="85" xfId="0" applyFont="1" applyFill="1" applyBorder="1" applyAlignment="1">
      <alignment horizontal="center" vertical="center" wrapText="1"/>
    </xf>
    <xf numFmtId="3" fontId="0" fillId="4" borderId="15" xfId="0" applyNumberFormat="1" applyFill="1" applyBorder="1" applyAlignment="1">
      <alignment horizontal="center" vertical="center"/>
    </xf>
    <xf numFmtId="3" fontId="0" fillId="10" borderId="82" xfId="0" applyNumberFormat="1" applyFill="1" applyBorder="1" applyAlignment="1">
      <alignment horizontal="center" vertical="center"/>
    </xf>
    <xf numFmtId="3" fontId="0" fillId="4" borderId="93" xfId="0" applyNumberFormat="1" applyFill="1" applyBorder="1" applyAlignment="1">
      <alignment horizontal="center" vertical="center"/>
    </xf>
    <xf numFmtId="3" fontId="1" fillId="4" borderId="75" xfId="0" applyNumberFormat="1" applyFont="1" applyFill="1" applyBorder="1" applyAlignment="1">
      <alignment horizontal="center" vertical="center"/>
    </xf>
    <xf numFmtId="3" fontId="1" fillId="4" borderId="83" xfId="0" applyNumberFormat="1" applyFont="1" applyFill="1" applyBorder="1" applyAlignment="1">
      <alignment horizontal="center" vertical="center"/>
    </xf>
    <xf numFmtId="3" fontId="0" fillId="4" borderId="91" xfId="0" applyNumberFormat="1" applyFill="1" applyBorder="1" applyAlignment="1">
      <alignment horizontal="center" vertical="center"/>
    </xf>
    <xf numFmtId="0" fontId="12" fillId="10" borderId="66" xfId="0" applyFont="1" applyFill="1" applyBorder="1" applyAlignment="1">
      <alignment horizontal="center" vertical="center" wrapText="1"/>
    </xf>
    <xf numFmtId="3" fontId="0" fillId="10" borderId="51" xfId="0" applyNumberFormat="1" applyFill="1" applyBorder="1" applyAlignment="1">
      <alignment horizontal="center" vertical="center"/>
    </xf>
    <xf numFmtId="3" fontId="0" fillId="10" borderId="92" xfId="0" applyNumberFormat="1" applyFill="1" applyBorder="1" applyAlignment="1">
      <alignment horizontal="center" vertical="center"/>
    </xf>
    <xf numFmtId="3" fontId="1" fillId="10" borderId="51" xfId="0" applyNumberFormat="1" applyFont="1" applyFill="1" applyBorder="1" applyAlignment="1">
      <alignment horizontal="center" vertical="center"/>
    </xf>
    <xf numFmtId="3" fontId="1" fillId="10" borderId="52" xfId="0" applyNumberFormat="1" applyFont="1" applyFill="1" applyBorder="1" applyAlignment="1">
      <alignment horizontal="center" vertical="center"/>
    </xf>
    <xf numFmtId="3" fontId="0" fillId="10" borderId="91" xfId="0" applyNumberFormat="1" applyFill="1" applyBorder="1" applyAlignment="1">
      <alignment horizontal="center" vertical="center"/>
    </xf>
    <xf numFmtId="3" fontId="0" fillId="10" borderId="52" xfId="0" applyNumberFormat="1" applyFill="1" applyBorder="1" applyAlignment="1">
      <alignment horizontal="center" vertical="center"/>
    </xf>
    <xf numFmtId="3" fontId="0" fillId="10" borderId="14" xfId="0" applyNumberFormat="1" applyFill="1" applyBorder="1" applyAlignment="1">
      <alignment horizontal="center" vertical="center"/>
    </xf>
    <xf numFmtId="3" fontId="0" fillId="10" borderId="83" xfId="0" applyNumberFormat="1" applyFill="1" applyBorder="1" applyAlignment="1">
      <alignment horizontal="center" vertical="center"/>
    </xf>
    <xf numFmtId="3" fontId="1" fillId="10" borderId="83" xfId="0" applyNumberFormat="1" applyFont="1" applyFill="1" applyBorder="1" applyAlignment="1">
      <alignment horizontal="center" vertical="center"/>
    </xf>
    <xf numFmtId="3" fontId="1" fillId="10" borderId="19" xfId="0" applyNumberFormat="1" applyFont="1" applyFill="1" applyBorder="1" applyAlignment="1">
      <alignment horizontal="center" vertical="center"/>
    </xf>
    <xf numFmtId="3" fontId="0" fillId="10" borderId="19" xfId="0" applyNumberFormat="1" applyFill="1" applyBorder="1" applyAlignment="1">
      <alignment horizontal="center" vertical="center"/>
    </xf>
    <xf numFmtId="3" fontId="1" fillId="10" borderId="74" xfId="0" applyNumberFormat="1" applyFont="1" applyFill="1" applyBorder="1" applyAlignment="1">
      <alignment horizontal="center" vertical="center"/>
    </xf>
    <xf numFmtId="0" fontId="0" fillId="10" borderId="15" xfId="0" applyFill="1" applyBorder="1" applyAlignment="1">
      <alignment horizontal="center"/>
    </xf>
    <xf numFmtId="0" fontId="0" fillId="10" borderId="87" xfId="0" applyFill="1" applyBorder="1" applyAlignment="1"/>
    <xf numFmtId="3" fontId="0" fillId="10" borderId="88" xfId="0" applyNumberFormat="1" applyFill="1" applyBorder="1" applyAlignment="1">
      <alignment horizontal="center" vertical="center"/>
    </xf>
    <xf numFmtId="3" fontId="0" fillId="10" borderId="87" xfId="0" applyNumberFormat="1" applyFill="1" applyBorder="1" applyAlignment="1">
      <alignment horizontal="center" vertical="center"/>
    </xf>
    <xf numFmtId="3" fontId="1" fillId="10" borderId="87" xfId="0" applyNumberFormat="1" applyFont="1" applyFill="1" applyBorder="1" applyAlignment="1">
      <alignment horizontal="center" vertical="center"/>
    </xf>
    <xf numFmtId="3" fontId="1" fillId="10" borderId="89" xfId="0" applyNumberFormat="1" applyFont="1" applyFill="1" applyBorder="1" applyAlignment="1">
      <alignment horizontal="center" vertical="center"/>
    </xf>
    <xf numFmtId="3" fontId="0" fillId="10" borderId="87" xfId="0" applyNumberFormat="1" applyFill="1" applyBorder="1" applyAlignment="1">
      <alignment horizontal="left" vertical="center"/>
    </xf>
    <xf numFmtId="3" fontId="0" fillId="10" borderId="89" xfId="0" applyNumberFormat="1" applyFill="1" applyBorder="1" applyAlignment="1">
      <alignment horizontal="center" vertical="center"/>
    </xf>
    <xf numFmtId="3" fontId="1" fillId="10" borderId="90" xfId="0" applyNumberFormat="1" applyFont="1" applyFill="1" applyBorder="1" applyAlignment="1">
      <alignment horizontal="center" vertical="center"/>
    </xf>
    <xf numFmtId="0" fontId="12" fillId="10" borderId="86"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61" xfId="0" applyFill="1" applyBorder="1" applyAlignment="1">
      <alignment horizontal="center"/>
    </xf>
    <xf numFmtId="0" fontId="0" fillId="10" borderId="93" xfId="0" applyFill="1" applyBorder="1" applyAlignment="1">
      <alignment horizontal="center"/>
    </xf>
    <xf numFmtId="0" fontId="7" fillId="10" borderId="94" xfId="0" applyFont="1" applyFill="1" applyBorder="1" applyAlignment="1">
      <alignment horizontal="center" vertical="center" wrapText="1"/>
    </xf>
    <xf numFmtId="0" fontId="7" fillId="10" borderId="85" xfId="0" applyFont="1" applyFill="1" applyBorder="1" applyAlignment="1">
      <alignment horizontal="center" vertical="center" wrapText="1"/>
    </xf>
    <xf numFmtId="0" fontId="7" fillId="10" borderId="95" xfId="0" applyFont="1" applyFill="1" applyBorder="1" applyAlignment="1">
      <alignment horizontal="center" vertical="center" wrapText="1"/>
    </xf>
    <xf numFmtId="0" fontId="7" fillId="6" borderId="94"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6" borderId="95" xfId="0" applyFont="1" applyFill="1" applyBorder="1" applyAlignment="1">
      <alignment horizontal="center" vertical="center" wrapText="1"/>
    </xf>
    <xf numFmtId="3" fontId="0" fillId="4" borderId="90" xfId="0" applyNumberFormat="1" applyFill="1" applyBorder="1" applyAlignment="1">
      <alignment horizontal="center" vertical="center"/>
    </xf>
    <xf numFmtId="0" fontId="12" fillId="4" borderId="63" xfId="0" applyFont="1" applyFill="1" applyBorder="1" applyAlignment="1">
      <alignment horizontal="center" vertical="center" wrapText="1"/>
    </xf>
    <xf numFmtId="0" fontId="12" fillId="4" borderId="95" xfId="0" applyFont="1" applyFill="1" applyBorder="1" applyAlignment="1">
      <alignment horizontal="center" vertical="center" wrapText="1"/>
    </xf>
    <xf numFmtId="0" fontId="7" fillId="4" borderId="63" xfId="0" applyFont="1" applyFill="1" applyBorder="1" applyAlignment="1">
      <alignment horizontal="center" vertical="center" wrapText="1"/>
    </xf>
    <xf numFmtId="0" fontId="7" fillId="4" borderId="94" xfId="0" applyFont="1" applyFill="1" applyBorder="1" applyAlignment="1">
      <alignment horizontal="center" vertical="center" wrapText="1"/>
    </xf>
    <xf numFmtId="0" fontId="7" fillId="4" borderId="85"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85"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0" fillId="3" borderId="87" xfId="0" applyFill="1" applyBorder="1" applyAlignment="1"/>
    <xf numFmtId="3" fontId="0" fillId="3" borderId="88" xfId="0" applyNumberFormat="1" applyFill="1" applyBorder="1" applyAlignment="1">
      <alignment horizontal="center" vertical="center"/>
    </xf>
    <xf numFmtId="3" fontId="0" fillId="3" borderId="72" xfId="0" applyNumberFormat="1" applyFill="1" applyBorder="1" applyAlignment="1">
      <alignment horizontal="center" vertical="center"/>
    </xf>
    <xf numFmtId="3" fontId="0" fillId="3" borderId="13"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87" xfId="0" applyNumberFormat="1" applyFill="1" applyBorder="1" applyAlignment="1">
      <alignment horizontal="center" vertical="center"/>
    </xf>
    <xf numFmtId="3" fontId="0" fillId="3" borderId="75" xfId="0" applyNumberFormat="1" applyFill="1" applyBorder="1" applyAlignment="1">
      <alignment horizontal="center" vertical="center"/>
    </xf>
    <xf numFmtId="3" fontId="0" fillId="3" borderId="51" xfId="0" applyNumberFormat="1" applyFill="1" applyBorder="1" applyAlignment="1">
      <alignment horizontal="center" vertical="center"/>
    </xf>
    <xf numFmtId="3" fontId="0" fillId="3" borderId="83" xfId="0" applyNumberFormat="1" applyFill="1" applyBorder="1" applyAlignment="1">
      <alignment horizontal="center" vertical="center"/>
    </xf>
    <xf numFmtId="3" fontId="0" fillId="3" borderId="76" xfId="0" applyNumberFormat="1" applyFill="1" applyBorder="1" applyAlignment="1">
      <alignment horizontal="center" vertical="center"/>
    </xf>
    <xf numFmtId="3" fontId="1" fillId="3" borderId="75" xfId="0" applyNumberFormat="1" applyFont="1" applyFill="1" applyBorder="1" applyAlignment="1">
      <alignment horizontal="center" vertical="center"/>
    </xf>
    <xf numFmtId="3" fontId="1" fillId="3" borderId="51" xfId="0" applyNumberFormat="1" applyFont="1" applyFill="1" applyBorder="1" applyAlignment="1">
      <alignment horizontal="center" vertical="center"/>
    </xf>
    <xf numFmtId="3" fontId="1" fillId="3" borderId="83" xfId="0" applyNumberFormat="1" applyFont="1" applyFill="1" applyBorder="1" applyAlignment="1">
      <alignment horizontal="center" vertical="center"/>
    </xf>
    <xf numFmtId="3" fontId="1" fillId="3" borderId="76" xfId="0" applyNumberFormat="1" applyFont="1" applyFill="1" applyBorder="1" applyAlignment="1">
      <alignment horizontal="center" vertical="center"/>
    </xf>
    <xf numFmtId="3" fontId="0" fillId="3" borderId="89" xfId="0" applyNumberFormat="1" applyFill="1" applyBorder="1" applyAlignment="1">
      <alignment horizontal="center" vertical="center"/>
    </xf>
    <xf numFmtId="3" fontId="1" fillId="3" borderId="79" xfId="0" applyNumberFormat="1" applyFont="1" applyFill="1" applyBorder="1" applyAlignment="1">
      <alignment horizontal="center" vertical="center"/>
    </xf>
    <xf numFmtId="3" fontId="1" fillId="3" borderId="52" xfId="0" applyNumberFormat="1" applyFont="1" applyFill="1" applyBorder="1" applyAlignment="1">
      <alignment horizontal="center" vertical="center"/>
    </xf>
    <xf numFmtId="3" fontId="1" fillId="3" borderId="19" xfId="0" applyNumberFormat="1" applyFont="1" applyFill="1" applyBorder="1" applyAlignment="1">
      <alignment horizontal="center" vertical="center"/>
    </xf>
    <xf numFmtId="3" fontId="0" fillId="3" borderId="91" xfId="0" applyNumberFormat="1" applyFill="1" applyBorder="1" applyAlignment="1">
      <alignment horizontal="center" vertical="center"/>
    </xf>
    <xf numFmtId="3" fontId="0" fillId="3" borderId="82" xfId="0" applyNumberFormat="1" applyFill="1" applyBorder="1" applyAlignment="1">
      <alignment horizontal="center" vertical="center"/>
    </xf>
    <xf numFmtId="3" fontId="0" fillId="3" borderId="79" xfId="0" applyNumberFormat="1" applyFill="1" applyBorder="1" applyAlignment="1">
      <alignment horizontal="center" vertical="center"/>
    </xf>
    <xf numFmtId="3" fontId="0" fillId="3" borderId="52" xfId="0" applyNumberFormat="1" applyFill="1" applyBorder="1" applyAlignment="1">
      <alignment horizontal="center" vertical="center"/>
    </xf>
    <xf numFmtId="3" fontId="0" fillId="3" borderId="19" xfId="0" applyNumberFormat="1" applyFill="1" applyBorder="1" applyAlignment="1">
      <alignment horizontal="center" vertical="center"/>
    </xf>
    <xf numFmtId="3" fontId="1" fillId="3" borderId="69" xfId="0" applyNumberFormat="1" applyFont="1" applyFill="1" applyBorder="1" applyAlignment="1">
      <alignment horizontal="center" vertical="center"/>
    </xf>
    <xf numFmtId="3" fontId="1" fillId="3" borderId="77" xfId="0" applyNumberFormat="1" applyFont="1" applyFill="1" applyBorder="1" applyAlignment="1">
      <alignment horizontal="center" vertical="center"/>
    </xf>
    <xf numFmtId="3" fontId="1" fillId="3" borderId="74" xfId="0" applyNumberFormat="1" applyFont="1" applyFill="1" applyBorder="1" applyAlignment="1">
      <alignment horizontal="center" vertical="center"/>
    </xf>
    <xf numFmtId="0" fontId="12" fillId="3" borderId="86" xfId="0" applyFont="1" applyFill="1" applyBorder="1" applyAlignment="1">
      <alignment horizontal="center" vertical="center" wrapText="1"/>
    </xf>
    <xf numFmtId="0" fontId="12" fillId="3" borderId="66"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0" fillId="3" borderId="61" xfId="0" applyFill="1" applyBorder="1" applyAlignment="1"/>
    <xf numFmtId="0" fontId="0" fillId="3" borderId="15" xfId="0" applyFill="1" applyBorder="1" applyAlignment="1"/>
    <xf numFmtId="0" fontId="0" fillId="3" borderId="93" xfId="0" applyFill="1" applyBorder="1" applyAlignment="1"/>
    <xf numFmtId="3" fontId="1" fillId="3" borderId="87" xfId="0" applyNumberFormat="1" applyFont="1" applyFill="1" applyBorder="1" applyAlignment="1">
      <alignment horizontal="center" vertical="center"/>
    </xf>
    <xf numFmtId="3" fontId="1" fillId="3" borderId="89" xfId="0" applyNumberFormat="1" applyFont="1" applyFill="1" applyBorder="1" applyAlignment="1">
      <alignment horizontal="center" vertical="center"/>
    </xf>
    <xf numFmtId="3" fontId="1" fillId="3" borderId="81" xfId="0" applyNumberFormat="1" applyFont="1" applyFill="1" applyBorder="1" applyAlignment="1">
      <alignment horizontal="center" vertical="center"/>
    </xf>
    <xf numFmtId="3" fontId="0" fillId="3" borderId="92" xfId="0" applyNumberFormat="1" applyFill="1" applyBorder="1" applyAlignment="1">
      <alignment horizontal="center" vertical="center"/>
    </xf>
    <xf numFmtId="3" fontId="1" fillId="3" borderId="90" xfId="0" applyNumberFormat="1" applyFont="1" applyFill="1" applyBorder="1" applyAlignment="1">
      <alignment horizontal="center" vertical="center"/>
    </xf>
    <xf numFmtId="0" fontId="44" fillId="0" borderId="0" xfId="0" applyFont="1" applyBorder="1"/>
    <xf numFmtId="0" fontId="44" fillId="0" borderId="0" xfId="0" applyFont="1" applyBorder="1" applyAlignment="1">
      <alignment horizontal="center"/>
    </xf>
    <xf numFmtId="3" fontId="44" fillId="0" borderId="0" xfId="0" applyNumberFormat="1" applyFont="1" applyBorder="1"/>
    <xf numFmtId="3" fontId="0" fillId="0" borderId="0" xfId="0" applyNumberFormat="1" applyFill="1" applyAlignment="1">
      <alignment horizontal="center"/>
    </xf>
    <xf numFmtId="3" fontId="0" fillId="0" borderId="0" xfId="0" applyNumberFormat="1" applyFill="1"/>
    <xf numFmtId="3" fontId="0" fillId="3" borderId="14" xfId="0" applyNumberFormat="1" applyFill="1" applyBorder="1" applyAlignment="1">
      <alignment horizontal="center" vertical="center"/>
    </xf>
    <xf numFmtId="3" fontId="0" fillId="3" borderId="83" xfId="0" applyNumberFormat="1" applyFill="1" applyBorder="1" applyAlignment="1">
      <alignment horizontal="center" vertical="center"/>
    </xf>
    <xf numFmtId="3" fontId="0" fillId="4" borderId="14" xfId="0" applyNumberFormat="1" applyFill="1" applyBorder="1" applyAlignment="1">
      <alignment horizontal="center" vertical="center"/>
    </xf>
    <xf numFmtId="3" fontId="0" fillId="4" borderId="83" xfId="0" applyNumberFormat="1" applyFill="1" applyBorder="1" applyAlignment="1">
      <alignment horizontal="center" vertical="center"/>
    </xf>
    <xf numFmtId="3" fontId="0" fillId="4" borderId="13" xfId="0" applyNumberFormat="1" applyFill="1" applyBorder="1" applyAlignment="1">
      <alignment horizontal="center" vertical="center"/>
    </xf>
    <xf numFmtId="3" fontId="0" fillId="10" borderId="14" xfId="0" applyNumberFormat="1" applyFill="1" applyBorder="1" applyAlignment="1">
      <alignment horizontal="center" vertical="center"/>
    </xf>
    <xf numFmtId="3" fontId="0" fillId="10" borderId="83" xfId="0" applyNumberFormat="1" applyFill="1" applyBorder="1" applyAlignment="1">
      <alignment horizontal="center" vertical="center"/>
    </xf>
    <xf numFmtId="3" fontId="0" fillId="4" borderId="72" xfId="0" applyNumberFormat="1" applyFill="1" applyBorder="1" applyAlignment="1">
      <alignment horizontal="center" vertical="center"/>
    </xf>
    <xf numFmtId="3" fontId="0" fillId="4" borderId="75" xfId="0" applyNumberFormat="1" applyFill="1" applyBorder="1" applyAlignment="1">
      <alignment horizontal="center" vertical="center"/>
    </xf>
    <xf numFmtId="3" fontId="0" fillId="6" borderId="14" xfId="0" applyNumberFormat="1" applyFill="1" applyBorder="1" applyAlignment="1">
      <alignment horizontal="center" vertical="center"/>
    </xf>
    <xf numFmtId="3" fontId="0" fillId="4" borderId="80" xfId="0" applyNumberFormat="1" applyFill="1" applyBorder="1" applyAlignment="1">
      <alignment horizontal="center" vertical="center"/>
    </xf>
    <xf numFmtId="3" fontId="0" fillId="4" borderId="73" xfId="0" applyNumberFormat="1" applyFill="1" applyBorder="1" applyAlignment="1">
      <alignment horizontal="center" vertical="center"/>
    </xf>
    <xf numFmtId="0" fontId="12" fillId="4" borderId="85"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10" borderId="65" xfId="0" applyFont="1" applyFill="1" applyBorder="1" applyAlignment="1">
      <alignment horizontal="center" vertical="center" wrapText="1"/>
    </xf>
    <xf numFmtId="3" fontId="0" fillId="3" borderId="81" xfId="0" applyNumberFormat="1" applyFill="1" applyBorder="1" applyAlignment="1">
      <alignment horizontal="center" vertical="center"/>
    </xf>
    <xf numFmtId="3" fontId="1" fillId="10" borderId="81" xfId="0" applyNumberFormat="1" applyFont="1" applyFill="1" applyBorder="1" applyAlignment="1">
      <alignment horizontal="center" vertical="center"/>
    </xf>
    <xf numFmtId="3" fontId="0" fillId="10" borderId="1" xfId="0" applyNumberFormat="1" applyFill="1" applyBorder="1" applyAlignment="1">
      <alignment horizontal="center" vertical="center"/>
    </xf>
    <xf numFmtId="3" fontId="0" fillId="10" borderId="81" xfId="0" applyNumberFormat="1" applyFill="1" applyBorder="1" applyAlignment="1">
      <alignment horizontal="center" vertical="center"/>
    </xf>
    <xf numFmtId="3" fontId="1" fillId="4" borderId="81" xfId="0" applyNumberFormat="1" applyFont="1" applyFill="1" applyBorder="1" applyAlignment="1">
      <alignment horizontal="center" vertical="center"/>
    </xf>
    <xf numFmtId="3" fontId="0" fillId="4" borderId="81" xfId="0" applyNumberFormat="1" applyFill="1" applyBorder="1" applyAlignment="1">
      <alignment horizontal="center" vertical="center"/>
    </xf>
    <xf numFmtId="3" fontId="0" fillId="4" borderId="58" xfId="0" applyNumberFormat="1" applyFill="1" applyBorder="1" applyAlignment="1">
      <alignment horizontal="center" vertical="center"/>
    </xf>
    <xf numFmtId="3" fontId="1" fillId="4" borderId="58" xfId="0" applyNumberFormat="1" applyFont="1" applyFill="1" applyBorder="1" applyAlignment="1">
      <alignment horizontal="center" vertical="center"/>
    </xf>
    <xf numFmtId="3" fontId="1" fillId="4" borderId="17" xfId="0" applyNumberFormat="1" applyFont="1" applyFill="1" applyBorder="1" applyAlignment="1">
      <alignment horizontal="center" vertical="center"/>
    </xf>
    <xf numFmtId="3" fontId="0" fillId="4" borderId="17" xfId="0" applyNumberFormat="1" applyFill="1" applyBorder="1" applyAlignment="1">
      <alignment horizontal="center" vertical="center"/>
    </xf>
    <xf numFmtId="3" fontId="0" fillId="6" borderId="82" xfId="0" applyNumberFormat="1" applyFill="1" applyBorder="1" applyAlignment="1">
      <alignment horizontal="center"/>
    </xf>
    <xf numFmtId="0" fontId="0" fillId="0" borderId="0" xfId="0" applyFill="1" applyBorder="1"/>
    <xf numFmtId="0" fontId="14" fillId="7" borderId="99" xfId="0" applyFont="1" applyFill="1" applyBorder="1" applyAlignment="1">
      <alignment horizontal="center" vertical="center" wrapText="1"/>
    </xf>
    <xf numFmtId="0" fontId="8" fillId="7" borderId="100" xfId="0" applyFont="1" applyFill="1" applyBorder="1" applyAlignment="1">
      <alignment horizontal="center" vertical="center" wrapText="1"/>
    </xf>
    <xf numFmtId="0" fontId="8" fillId="7" borderId="101" xfId="0" applyFont="1" applyFill="1" applyBorder="1" applyAlignment="1">
      <alignment horizontal="center" vertical="center" wrapText="1"/>
    </xf>
    <xf numFmtId="0" fontId="15" fillId="7" borderId="101" xfId="0" applyFont="1" applyFill="1" applyBorder="1" applyAlignment="1">
      <alignment horizontal="center" vertical="center" wrapText="1"/>
    </xf>
    <xf numFmtId="0" fontId="15" fillId="7" borderId="102" xfId="0" applyFont="1" applyFill="1" applyBorder="1" applyAlignment="1">
      <alignment horizontal="center" vertical="center" wrapText="1"/>
    </xf>
    <xf numFmtId="0" fontId="1" fillId="12" borderId="103" xfId="0" applyFont="1" applyFill="1" applyBorder="1" applyAlignment="1">
      <alignment vertical="center" wrapText="1"/>
    </xf>
    <xf numFmtId="0" fontId="0" fillId="12" borderId="104" xfId="0" applyFill="1" applyBorder="1"/>
    <xf numFmtId="0" fontId="6" fillId="6" borderId="91" xfId="0" applyFont="1" applyFill="1" applyBorder="1" applyAlignment="1">
      <alignment horizontal="center"/>
    </xf>
    <xf numFmtId="3" fontId="0" fillId="6" borderId="76" xfId="0" applyNumberFormat="1" applyFill="1" applyBorder="1" applyAlignment="1">
      <alignment horizontal="center"/>
    </xf>
    <xf numFmtId="0" fontId="6" fillId="6" borderId="75" xfId="0" applyFont="1" applyFill="1" applyBorder="1" applyAlignment="1">
      <alignment horizontal="center"/>
    </xf>
    <xf numFmtId="0" fontId="1" fillId="12" borderId="60" xfId="0" applyFont="1" applyFill="1" applyBorder="1" applyAlignment="1">
      <alignment vertical="center" wrapText="1"/>
    </xf>
    <xf numFmtId="0" fontId="0" fillId="12" borderId="105" xfId="0" applyFill="1" applyBorder="1"/>
    <xf numFmtId="3" fontId="0" fillId="6" borderId="98" xfId="0" applyNumberFormat="1" applyFill="1" applyBorder="1" applyAlignment="1">
      <alignment horizontal="center"/>
    </xf>
    <xf numFmtId="3" fontId="0" fillId="39" borderId="76" xfId="0" applyNumberFormat="1" applyFill="1" applyBorder="1" applyAlignment="1">
      <alignment horizontal="center"/>
    </xf>
    <xf numFmtId="3" fontId="0" fillId="39" borderId="92" xfId="0" applyNumberFormat="1" applyFill="1" applyBorder="1" applyAlignment="1">
      <alignment horizontal="center"/>
    </xf>
    <xf numFmtId="3" fontId="7" fillId="4" borderId="75" xfId="0" applyNumberFormat="1" applyFont="1" applyFill="1" applyBorder="1" applyAlignment="1">
      <alignment horizontal="center"/>
    </xf>
    <xf numFmtId="3" fontId="0" fillId="4" borderId="98" xfId="0" applyNumberFormat="1" applyFill="1" applyBorder="1" applyAlignment="1">
      <alignment horizontal="center"/>
    </xf>
    <xf numFmtId="3" fontId="0" fillId="4" borderId="76" xfId="0" applyNumberFormat="1" applyFill="1" applyBorder="1" applyAlignment="1">
      <alignment horizontal="center"/>
    </xf>
    <xf numFmtId="0" fontId="6" fillId="4" borderId="91" xfId="0" applyFont="1" applyFill="1" applyBorder="1" applyAlignment="1">
      <alignment horizontal="center"/>
    </xf>
    <xf numFmtId="0" fontId="6" fillId="4" borderId="75" xfId="0" applyFont="1" applyFill="1" applyBorder="1" applyAlignment="1">
      <alignment horizontal="center"/>
    </xf>
    <xf numFmtId="3" fontId="0" fillId="12" borderId="105" xfId="0" applyNumberFormat="1" applyFill="1" applyBorder="1"/>
    <xf numFmtId="3" fontId="0" fillId="4" borderId="92" xfId="0" applyNumberFormat="1" applyFill="1" applyBorder="1" applyAlignment="1">
      <alignment horizontal="center"/>
    </xf>
    <xf numFmtId="3" fontId="6" fillId="10" borderId="91" xfId="0" applyNumberFormat="1" applyFont="1" applyFill="1" applyBorder="1" applyAlignment="1">
      <alignment horizontal="center"/>
    </xf>
    <xf numFmtId="3" fontId="0" fillId="10" borderId="76" xfId="0" applyNumberFormat="1" applyFill="1" applyBorder="1" applyAlignment="1">
      <alignment horizontal="center"/>
    </xf>
    <xf numFmtId="3" fontId="6" fillId="10" borderId="75" xfId="0" applyNumberFormat="1" applyFont="1" applyFill="1" applyBorder="1" applyAlignment="1">
      <alignment horizontal="center"/>
    </xf>
    <xf numFmtId="3" fontId="44" fillId="10" borderId="58" xfId="0" applyNumberFormat="1" applyFont="1" applyFill="1" applyBorder="1" applyAlignment="1">
      <alignment horizontal="center"/>
    </xf>
    <xf numFmtId="3" fontId="44" fillId="10" borderId="76" xfId="0" applyNumberFormat="1" applyFont="1" applyFill="1" applyBorder="1" applyAlignment="1">
      <alignment horizontal="center"/>
    </xf>
    <xf numFmtId="3" fontId="1" fillId="12" borderId="60" xfId="0" applyNumberFormat="1" applyFont="1" applyFill="1" applyBorder="1" applyAlignment="1">
      <alignment vertical="center" wrapText="1"/>
    </xf>
    <xf numFmtId="3" fontId="6" fillId="11" borderId="91" xfId="0" applyNumberFormat="1" applyFont="1" applyFill="1" applyBorder="1" applyAlignment="1">
      <alignment horizontal="center"/>
    </xf>
    <xf numFmtId="3" fontId="0" fillId="11" borderId="98" xfId="0" applyNumberFormat="1" applyFill="1" applyBorder="1" applyAlignment="1">
      <alignment horizontal="center"/>
    </xf>
    <xf numFmtId="3" fontId="0" fillId="11" borderId="76" xfId="0" applyNumberFormat="1" applyFill="1" applyBorder="1" applyAlignment="1">
      <alignment horizontal="center"/>
    </xf>
    <xf numFmtId="3" fontId="6" fillId="11" borderId="75" xfId="0" applyNumberFormat="1" applyFont="1" applyFill="1" applyBorder="1" applyAlignment="1">
      <alignment horizontal="center"/>
    </xf>
    <xf numFmtId="3" fontId="6" fillId="11" borderId="106" xfId="0" applyNumberFormat="1" applyFont="1" applyFill="1" applyBorder="1" applyAlignment="1">
      <alignment horizontal="center"/>
    </xf>
    <xf numFmtId="3" fontId="0" fillId="11" borderId="80" xfId="0" applyNumberFormat="1" applyFill="1" applyBorder="1" applyAlignment="1">
      <alignment horizontal="center"/>
    </xf>
    <xf numFmtId="3" fontId="44" fillId="11" borderId="76" xfId="0" applyNumberFormat="1" applyFont="1" applyFill="1" applyBorder="1" applyAlignment="1">
      <alignment horizontal="center"/>
    </xf>
    <xf numFmtId="0" fontId="0" fillId="10" borderId="58" xfId="0" applyFill="1" applyBorder="1" applyAlignment="1">
      <alignment horizontal="center"/>
    </xf>
    <xf numFmtId="0" fontId="0" fillId="10" borderId="58" xfId="0" applyFill="1" applyBorder="1"/>
    <xf numFmtId="3" fontId="6" fillId="10" borderId="69" xfId="0" applyNumberFormat="1" applyFont="1" applyFill="1" applyBorder="1" applyAlignment="1">
      <alignment horizontal="center"/>
    </xf>
    <xf numFmtId="0" fontId="0" fillId="10" borderId="77" xfId="0" applyFill="1" applyBorder="1" applyAlignment="1">
      <alignment horizontal="center"/>
    </xf>
    <xf numFmtId="3" fontId="0" fillId="10" borderId="77" xfId="0" applyNumberFormat="1" applyFill="1" applyBorder="1" applyAlignment="1">
      <alignment horizontal="center"/>
    </xf>
    <xf numFmtId="0" fontId="0" fillId="10" borderId="77" xfId="0" applyFill="1" applyBorder="1"/>
    <xf numFmtId="3" fontId="0" fillId="11" borderId="77" xfId="0" applyNumberFormat="1" applyFill="1" applyBorder="1" applyAlignment="1">
      <alignment horizontal="center"/>
    </xf>
    <xf numFmtId="3" fontId="0" fillId="11" borderId="78" xfId="0" applyNumberFormat="1" applyFill="1" applyBorder="1" applyAlignment="1">
      <alignment horizontal="center"/>
    </xf>
    <xf numFmtId="0" fontId="21" fillId="6" borderId="13" xfId="0" applyFont="1" applyFill="1" applyBorder="1" applyAlignment="1">
      <alignment horizontal="left" vertical="center" indent="2"/>
    </xf>
    <xf numFmtId="3" fontId="21" fillId="6" borderId="11" xfId="0" applyNumberFormat="1" applyFont="1" applyFill="1" applyBorder="1" applyAlignment="1">
      <alignment horizontal="center" vertical="center" wrapText="1"/>
    </xf>
    <xf numFmtId="3" fontId="21" fillId="6" borderId="97" xfId="0" applyNumberFormat="1" applyFont="1" applyFill="1" applyBorder="1" applyAlignment="1">
      <alignment horizontal="center" vertical="center" wrapText="1"/>
    </xf>
    <xf numFmtId="0" fontId="21" fillId="6" borderId="58" xfId="0" applyFont="1" applyFill="1" applyBorder="1" applyAlignment="1">
      <alignment horizontal="left" vertical="center" indent="2"/>
    </xf>
    <xf numFmtId="3" fontId="21" fillId="6" borderId="52" xfId="0" applyNumberFormat="1" applyFont="1" applyFill="1" applyBorder="1" applyAlignment="1">
      <alignment horizontal="center" vertical="center" wrapText="1"/>
    </xf>
    <xf numFmtId="3" fontId="21" fillId="6" borderId="80" xfId="0" applyNumberFormat="1" applyFont="1" applyFill="1" applyBorder="1" applyAlignment="1">
      <alignment horizontal="center" vertical="center" wrapText="1"/>
    </xf>
    <xf numFmtId="0" fontId="21" fillId="9" borderId="58" xfId="0" applyFont="1" applyFill="1" applyBorder="1" applyAlignment="1">
      <alignment horizontal="left" vertical="center" indent="2"/>
    </xf>
    <xf numFmtId="0" fontId="21" fillId="10" borderId="58" xfId="0" applyFont="1" applyFill="1" applyBorder="1" applyAlignment="1">
      <alignment horizontal="left" vertical="center" indent="2"/>
    </xf>
    <xf numFmtId="0" fontId="21" fillId="11" borderId="58" xfId="0" applyFont="1" applyFill="1" applyBorder="1" applyAlignment="1">
      <alignment horizontal="left" vertical="center" indent="2"/>
    </xf>
    <xf numFmtId="0" fontId="21" fillId="11" borderId="109" xfId="0" applyFont="1" applyFill="1" applyBorder="1" applyAlignment="1">
      <alignment horizontal="left" vertical="center" indent="2"/>
    </xf>
    <xf numFmtId="0" fontId="45" fillId="8" borderId="107" xfId="0" applyFont="1" applyFill="1" applyBorder="1" applyAlignment="1">
      <alignment horizontal="center" vertical="center"/>
    </xf>
    <xf numFmtId="0" fontId="45" fillId="8" borderId="94" xfId="0" applyFont="1" applyFill="1" applyBorder="1" applyAlignment="1">
      <alignment horizontal="center" vertical="center"/>
    </xf>
    <xf numFmtId="0" fontId="45" fillId="8" borderId="107" xfId="0" applyFont="1" applyFill="1" applyBorder="1" applyAlignment="1">
      <alignment horizontal="center" vertical="center" wrapText="1"/>
    </xf>
    <xf numFmtId="0" fontId="3" fillId="3" borderId="0" xfId="0" applyFont="1" applyFill="1" applyAlignment="1">
      <alignment horizontal="left"/>
    </xf>
    <xf numFmtId="0" fontId="5" fillId="3" borderId="0" xfId="1" applyFont="1" applyFill="1" applyAlignment="1">
      <alignment horizontal="left"/>
    </xf>
    <xf numFmtId="0" fontId="2" fillId="40" borderId="0" xfId="0" applyFont="1" applyFill="1" applyAlignment="1">
      <alignment horizontal="left" vertical="center"/>
    </xf>
    <xf numFmtId="0" fontId="0" fillId="0" borderId="38" xfId="0" applyBorder="1" applyAlignment="1">
      <alignment horizontal="left" wrapText="1"/>
    </xf>
    <xf numFmtId="0" fontId="0" fillId="0" borderId="3" xfId="0" applyBorder="1" applyAlignment="1">
      <alignment horizontal="left"/>
    </xf>
    <xf numFmtId="0" fontId="0" fillId="0" borderId="37" xfId="0" applyBorder="1" applyAlignment="1">
      <alignment horizontal="left"/>
    </xf>
    <xf numFmtId="0" fontId="0" fillId="0" borderId="5" xfId="0" applyBorder="1" applyAlignment="1">
      <alignment horizontal="left"/>
    </xf>
    <xf numFmtId="0" fontId="0" fillId="8" borderId="33" xfId="0" applyFont="1" applyFill="1" applyBorder="1" applyAlignment="1">
      <alignment vertical="center" wrapText="1"/>
    </xf>
    <xf numFmtId="0" fontId="0" fillId="0" borderId="31" xfId="0" applyBorder="1" applyAlignment="1">
      <alignment horizontal="left"/>
    </xf>
    <xf numFmtId="0" fontId="0" fillId="0" borderId="25" xfId="0" applyBorder="1" applyAlignment="1">
      <alignment horizontal="lef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8" borderId="35"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top"/>
    </xf>
    <xf numFmtId="0" fontId="0" fillId="8" borderId="34" xfId="0" applyFont="1" applyFill="1" applyBorder="1" applyAlignment="1">
      <alignment horizontal="left" vertical="top"/>
    </xf>
    <xf numFmtId="0" fontId="0" fillId="8" borderId="35" xfId="0" applyFont="1" applyFill="1" applyBorder="1" applyAlignment="1">
      <alignment vertical="center" wrapText="1"/>
    </xf>
    <xf numFmtId="0" fontId="0" fillId="8" borderId="34" xfId="0" applyFont="1" applyFill="1" applyBorder="1" applyAlignment="1">
      <alignment vertical="center" wrapText="1"/>
    </xf>
    <xf numFmtId="0" fontId="10" fillId="8" borderId="35" xfId="0" applyFont="1" applyFill="1" applyBorder="1" applyAlignment="1">
      <alignment horizontal="left" vertical="center"/>
    </xf>
    <xf numFmtId="0" fontId="10" fillId="8" borderId="34" xfId="0" applyFont="1" applyFill="1" applyBorder="1" applyAlignment="1">
      <alignment horizontal="left" vertical="center"/>
    </xf>
    <xf numFmtId="0" fontId="0" fillId="10" borderId="19" xfId="0" applyFont="1" applyFill="1" applyBorder="1" applyAlignment="1">
      <alignment horizontal="left" indent="1"/>
    </xf>
    <xf numFmtId="0" fontId="0" fillId="10" borderId="20" xfId="0" applyFont="1" applyFill="1" applyBorder="1" applyAlignment="1">
      <alignment horizontal="left" indent="1"/>
    </xf>
    <xf numFmtId="0" fontId="0" fillId="10" borderId="21" xfId="0" applyFont="1" applyFill="1" applyBorder="1" applyAlignment="1">
      <alignment horizontal="left" indent="1"/>
    </xf>
    <xf numFmtId="0" fontId="10" fillId="8" borderId="33" xfId="0" applyFont="1" applyFill="1" applyBorder="1" applyAlignment="1">
      <alignment horizontal="left" vertical="center"/>
    </xf>
    <xf numFmtId="0" fontId="0" fillId="0" borderId="4" xfId="0" applyBorder="1" applyAlignment="1">
      <alignment horizontal="left"/>
    </xf>
    <xf numFmtId="0" fontId="0" fillId="10" borderId="2" xfId="0" applyFont="1" applyFill="1" applyBorder="1" applyAlignment="1">
      <alignment horizontal="left" indent="1"/>
    </xf>
    <xf numFmtId="0" fontId="0" fillId="10" borderId="22" xfId="0" applyFont="1" applyFill="1" applyBorder="1" applyAlignment="1">
      <alignment horizontal="left" indent="1"/>
    </xf>
    <xf numFmtId="0" fontId="0" fillId="10" borderId="23" xfId="0" applyFont="1" applyFill="1" applyBorder="1" applyAlignment="1">
      <alignment horizontal="left" indent="1"/>
    </xf>
    <xf numFmtId="0" fontId="10" fillId="8" borderId="35" xfId="0" applyFont="1" applyFill="1" applyBorder="1" applyAlignment="1">
      <alignment horizontal="left" wrapText="1"/>
    </xf>
    <xf numFmtId="0" fontId="10" fillId="8" borderId="34" xfId="0" applyFont="1" applyFill="1" applyBorder="1" applyAlignment="1">
      <alignment horizontal="left" wrapText="1"/>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0" fillId="10" borderId="16" xfId="0" applyFont="1" applyFill="1" applyBorder="1" applyAlignment="1">
      <alignment horizontal="left"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3" xfId="0" applyFont="1" applyFill="1" applyBorder="1" applyAlignment="1">
      <alignment horizontal="left" indent="1"/>
    </xf>
    <xf numFmtId="0" fontId="10" fillId="8" borderId="35" xfId="0" applyFont="1" applyFill="1" applyBorder="1" applyAlignment="1">
      <alignment horizontal="left" vertical="center" wrapText="1"/>
    </xf>
    <xf numFmtId="0" fontId="10" fillId="8" borderId="33" xfId="0" applyFont="1" applyFill="1" applyBorder="1" applyAlignment="1">
      <alignment horizontal="left" vertical="center" wrapText="1"/>
    </xf>
    <xf numFmtId="0" fontId="10" fillId="8" borderId="34" xfId="0" applyFont="1" applyFill="1" applyBorder="1" applyAlignment="1">
      <alignment horizontal="left" vertical="center" wrapText="1"/>
    </xf>
    <xf numFmtId="0" fontId="0" fillId="10" borderId="19" xfId="0" applyFont="1" applyFill="1" applyBorder="1" applyAlignment="1">
      <alignment horizontal="left" wrapText="1" indent="1"/>
    </xf>
    <xf numFmtId="0" fontId="0" fillId="10" borderId="20" xfId="0" applyFont="1" applyFill="1" applyBorder="1" applyAlignment="1">
      <alignment horizontal="left" wrapText="1" indent="1"/>
    </xf>
    <xf numFmtId="0" fontId="0" fillId="10" borderId="21" xfId="0" applyFont="1" applyFill="1" applyBorder="1" applyAlignment="1">
      <alignment horizontal="left" wrapText="1" indent="1"/>
    </xf>
    <xf numFmtId="0" fontId="0" fillId="10" borderId="19" xfId="0" applyFont="1" applyFill="1" applyBorder="1" applyAlignment="1">
      <alignment horizontal="left" vertical="top" indent="1"/>
    </xf>
    <xf numFmtId="0" fontId="0" fillId="10" borderId="20" xfId="0" applyFont="1" applyFill="1" applyBorder="1" applyAlignment="1">
      <alignment horizontal="left" vertical="top" indent="1"/>
    </xf>
    <xf numFmtId="0" fontId="0" fillId="10" borderId="21" xfId="0" applyFont="1" applyFill="1" applyBorder="1" applyAlignment="1">
      <alignment horizontal="left" vertical="top"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9" fillId="0" borderId="0" xfId="0" applyFont="1" applyAlignment="1">
      <alignment horizontal="left"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0" fillId="10" borderId="11" xfId="0" applyFont="1" applyFill="1" applyBorder="1" applyAlignment="1">
      <alignment horizontal="left" indent="1"/>
    </xf>
    <xf numFmtId="0" fontId="0" fillId="10" borderId="12" xfId="0" applyFont="1" applyFill="1" applyBorder="1" applyAlignment="1">
      <alignment horizontal="left" indent="1"/>
    </xf>
    <xf numFmtId="0" fontId="47" fillId="0" borderId="110" xfId="0" applyFont="1" applyBorder="1" applyAlignment="1">
      <alignment horizontal="left"/>
    </xf>
    <xf numFmtId="0" fontId="47" fillId="0" borderId="111" xfId="0" applyFont="1" applyBorder="1" applyAlignment="1">
      <alignment horizontal="left"/>
    </xf>
    <xf numFmtId="0" fontId="47" fillId="0" borderId="112" xfId="0" applyFont="1" applyBorder="1" applyAlignment="1">
      <alignment horizontal="left"/>
    </xf>
    <xf numFmtId="0" fontId="21" fillId="9" borderId="75" xfId="0" applyFont="1" applyFill="1" applyBorder="1" applyAlignment="1">
      <alignment horizontal="left" vertical="center" wrapText="1" indent="3"/>
    </xf>
    <xf numFmtId="0" fontId="21" fillId="10" borderId="75" xfId="0" applyFont="1" applyFill="1" applyBorder="1" applyAlignment="1">
      <alignment horizontal="left" vertical="center" wrapText="1" indent="3"/>
    </xf>
    <xf numFmtId="0" fontId="21" fillId="11" borderId="75" xfId="0" applyFont="1" applyFill="1" applyBorder="1" applyAlignment="1">
      <alignment horizontal="left" vertical="center" wrapText="1" indent="3"/>
    </xf>
    <xf numFmtId="0" fontId="21" fillId="11" borderId="79" xfId="0" applyFont="1" applyFill="1" applyBorder="1" applyAlignment="1">
      <alignment horizontal="left" vertical="center" wrapText="1" indent="3"/>
    </xf>
    <xf numFmtId="0" fontId="21" fillId="11" borderId="108" xfId="0" applyFont="1" applyFill="1" applyBorder="1" applyAlignment="1">
      <alignment horizontal="left" vertical="center" wrapText="1" indent="3"/>
    </xf>
    <xf numFmtId="0" fontId="45" fillId="11" borderId="36" xfId="0" applyFont="1" applyFill="1" applyBorder="1" applyAlignment="1">
      <alignment horizontal="center" vertical="center" wrapText="1"/>
    </xf>
    <xf numFmtId="0" fontId="45" fillId="11" borderId="39" xfId="0" applyFont="1" applyFill="1" applyBorder="1" applyAlignment="1">
      <alignment horizontal="center" vertical="center" wrapText="1"/>
    </xf>
    <xf numFmtId="0" fontId="21" fillId="11" borderId="6" xfId="0" applyFont="1" applyFill="1" applyBorder="1" applyAlignment="1">
      <alignment horizontal="left" vertical="center" indent="2"/>
    </xf>
    <xf numFmtId="0" fontId="21" fillId="11" borderId="29" xfId="0" applyFont="1" applyFill="1" applyBorder="1" applyAlignment="1">
      <alignment horizontal="left" vertical="center" indent="2"/>
    </xf>
    <xf numFmtId="0" fontId="43" fillId="0" borderId="0" xfId="0" applyFont="1" applyFill="1" applyAlignment="1">
      <alignment horizontal="left" vertical="center"/>
    </xf>
    <xf numFmtId="0" fontId="43" fillId="0" borderId="0" xfId="0" applyFont="1" applyFill="1" applyBorder="1" applyAlignment="1">
      <alignment horizontal="left" vertical="center"/>
    </xf>
    <xf numFmtId="0" fontId="21" fillId="6" borderId="72" xfId="0" applyFont="1" applyFill="1" applyBorder="1" applyAlignment="1">
      <alignment horizontal="left" vertical="center" wrapText="1" indent="3"/>
    </xf>
    <xf numFmtId="0" fontId="21" fillId="6" borderId="75" xfId="0" applyFont="1" applyFill="1" applyBorder="1" applyAlignment="1">
      <alignment horizontal="left" vertical="center" wrapText="1" indent="3"/>
    </xf>
    <xf numFmtId="0" fontId="45" fillId="6" borderId="41" xfId="0" applyFont="1" applyFill="1" applyBorder="1" applyAlignment="1">
      <alignment horizontal="center" vertical="center"/>
    </xf>
    <xf numFmtId="0" fontId="45" fillId="6" borderId="36" xfId="0" applyFont="1" applyFill="1" applyBorder="1" applyAlignment="1">
      <alignment horizontal="center" vertical="center"/>
    </xf>
    <xf numFmtId="0" fontId="45" fillId="9" borderId="36" xfId="0" applyFont="1" applyFill="1" applyBorder="1" applyAlignment="1">
      <alignment horizontal="center" vertical="center"/>
    </xf>
    <xf numFmtId="0" fontId="45" fillId="10" borderId="36" xfId="0" applyFont="1" applyFill="1" applyBorder="1" applyAlignment="1">
      <alignment horizontal="center" vertical="center"/>
    </xf>
    <xf numFmtId="0" fontId="45" fillId="10" borderId="53" xfId="0" applyFont="1" applyFill="1" applyBorder="1" applyAlignment="1">
      <alignment horizontal="center" vertical="center"/>
    </xf>
    <xf numFmtId="0" fontId="45" fillId="11" borderId="36" xfId="0" applyFont="1" applyFill="1" applyBorder="1" applyAlignment="1">
      <alignment horizontal="center" vertical="center"/>
    </xf>
    <xf numFmtId="0" fontId="45" fillId="11" borderId="53" xfId="0" applyFont="1" applyFill="1" applyBorder="1" applyAlignment="1">
      <alignment horizontal="center" vertical="center"/>
    </xf>
    <xf numFmtId="0" fontId="21" fillId="10" borderId="6" xfId="0" applyFont="1" applyFill="1" applyBorder="1" applyAlignment="1">
      <alignment horizontal="left" vertical="center" indent="2"/>
    </xf>
    <xf numFmtId="0" fontId="21" fillId="10" borderId="52" xfId="0" applyFont="1" applyFill="1" applyBorder="1" applyAlignment="1">
      <alignment horizontal="center" vertical="center"/>
    </xf>
    <xf numFmtId="0" fontId="21" fillId="10" borderId="13" xfId="0" applyFont="1" applyFill="1" applyBorder="1" applyAlignment="1">
      <alignment horizontal="center" vertical="center"/>
    </xf>
    <xf numFmtId="0" fontId="45" fillId="6" borderId="41" xfId="0" applyFont="1" applyFill="1" applyBorder="1" applyAlignment="1">
      <alignment horizontal="center" vertical="center" wrapText="1"/>
    </xf>
    <xf numFmtId="0" fontId="45" fillId="6" borderId="36" xfId="0" applyFont="1" applyFill="1" applyBorder="1" applyAlignment="1">
      <alignment horizontal="center" vertical="center" wrapText="1"/>
    </xf>
    <xf numFmtId="0" fontId="21" fillId="6" borderId="28" xfId="0" applyFont="1" applyFill="1" applyBorder="1" applyAlignment="1">
      <alignment horizontal="left" vertical="center" indent="2"/>
    </xf>
    <xf numFmtId="0" fontId="21" fillId="6" borderId="6" xfId="0" applyFont="1" applyFill="1" applyBorder="1" applyAlignment="1">
      <alignment horizontal="left" vertical="center" indent="2"/>
    </xf>
    <xf numFmtId="0" fontId="45" fillId="9" borderId="36" xfId="0" applyFont="1" applyFill="1" applyBorder="1" applyAlignment="1">
      <alignment horizontal="center" vertical="center" wrapText="1"/>
    </xf>
    <xf numFmtId="0" fontId="21" fillId="9" borderId="6" xfId="0" applyFont="1" applyFill="1" applyBorder="1" applyAlignment="1">
      <alignment horizontal="left" vertical="center" indent="2"/>
    </xf>
    <xf numFmtId="0" fontId="18" fillId="6" borderId="91" xfId="0" applyFont="1" applyFill="1" applyBorder="1" applyAlignment="1">
      <alignment horizontal="left" wrapText="1"/>
    </xf>
    <xf numFmtId="0" fontId="18" fillId="6" borderId="82" xfId="0" applyFont="1" applyFill="1" applyBorder="1" applyAlignment="1">
      <alignment horizontal="left" wrapText="1"/>
    </xf>
    <xf numFmtId="0" fontId="1" fillId="12" borderId="91" xfId="0" applyFont="1" applyFill="1" applyBorder="1" applyAlignment="1">
      <alignment horizontal="left" vertical="center" wrapText="1"/>
    </xf>
    <xf numFmtId="0" fontId="1" fillId="12" borderId="82" xfId="0" applyFont="1" applyFill="1" applyBorder="1" applyAlignment="1">
      <alignment horizontal="left" vertical="center" wrapText="1"/>
    </xf>
    <xf numFmtId="3" fontId="0" fillId="6" borderId="81" xfId="0" applyNumberFormat="1" applyFill="1" applyBorder="1" applyAlignment="1">
      <alignment horizontal="center" vertical="center"/>
    </xf>
    <xf numFmtId="3" fontId="0" fillId="6" borderId="1" xfId="0" applyNumberFormat="1" applyFill="1" applyBorder="1" applyAlignment="1">
      <alignment horizontal="center" vertical="center"/>
    </xf>
    <xf numFmtId="3" fontId="0" fillId="6" borderId="14" xfId="0" applyNumberFormat="1" applyFill="1" applyBorder="1" applyAlignment="1">
      <alignment horizontal="center" vertical="center"/>
    </xf>
    <xf numFmtId="3" fontId="0" fillId="6" borderId="80" xfId="0" applyNumberFormat="1" applyFill="1" applyBorder="1" applyAlignment="1">
      <alignment horizontal="center" vertical="center"/>
    </xf>
    <xf numFmtId="3" fontId="0" fillId="6" borderId="97" xfId="0" applyNumberFormat="1" applyFill="1" applyBorder="1" applyAlignment="1">
      <alignment horizontal="center" vertical="center"/>
    </xf>
    <xf numFmtId="3" fontId="0" fillId="6" borderId="73" xfId="0" applyNumberFormat="1" applyFill="1" applyBorder="1" applyAlignment="1">
      <alignment horizontal="center" vertical="center"/>
    </xf>
    <xf numFmtId="3" fontId="0" fillId="3" borderId="17" xfId="0" applyNumberFormat="1" applyFill="1" applyBorder="1" applyAlignment="1">
      <alignment horizontal="center" vertical="center"/>
    </xf>
    <xf numFmtId="3" fontId="0" fillId="3" borderId="13" xfId="0" applyNumberFormat="1" applyFill="1" applyBorder="1" applyAlignment="1">
      <alignment horizontal="center" vertical="center"/>
    </xf>
    <xf numFmtId="3" fontId="0" fillId="3" borderId="51"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83" xfId="0" applyNumberFormat="1" applyFill="1" applyBorder="1" applyAlignment="1">
      <alignment horizontal="center" vertical="center"/>
    </xf>
    <xf numFmtId="3" fontId="0" fillId="4" borderId="13" xfId="0" applyNumberFormat="1" applyFill="1" applyBorder="1" applyAlignment="1">
      <alignment horizontal="center" vertical="center"/>
    </xf>
    <xf numFmtId="3" fontId="0" fillId="4" borderId="58" xfId="0" applyNumberFormat="1" applyFill="1" applyBorder="1" applyAlignment="1">
      <alignment horizontal="center" vertical="center"/>
    </xf>
    <xf numFmtId="3" fontId="0" fillId="10" borderId="14" xfId="0" applyNumberFormat="1" applyFill="1" applyBorder="1" applyAlignment="1">
      <alignment horizontal="center" vertical="center"/>
    </xf>
    <xf numFmtId="3" fontId="0" fillId="10" borderId="83" xfId="0" applyNumberFormat="1" applyFill="1" applyBorder="1" applyAlignment="1">
      <alignment horizontal="center" vertical="center"/>
    </xf>
    <xf numFmtId="3" fontId="0" fillId="4" borderId="96" xfId="0" applyNumberFormat="1" applyFill="1" applyBorder="1" applyAlignment="1">
      <alignment horizontal="center" vertical="center"/>
    </xf>
    <xf numFmtId="3" fontId="0" fillId="4" borderId="88" xfId="0" applyNumberFormat="1" applyFill="1" applyBorder="1" applyAlignment="1">
      <alignment horizontal="center" vertical="center"/>
    </xf>
    <xf numFmtId="3" fontId="0" fillId="4" borderId="72" xfId="0" applyNumberFormat="1" applyFill="1" applyBorder="1" applyAlignment="1">
      <alignment horizontal="center" vertical="center"/>
    </xf>
    <xf numFmtId="3" fontId="0" fillId="4" borderId="75"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0" fillId="4" borderId="14" xfId="0" applyNumberFormat="1" applyFill="1" applyBorder="1" applyAlignment="1">
      <alignment horizontal="center" vertical="center"/>
    </xf>
    <xf numFmtId="3" fontId="0" fillId="4" borderId="83" xfId="0" applyNumberFormat="1" applyFill="1" applyBorder="1" applyAlignment="1">
      <alignment horizontal="center" vertical="center"/>
    </xf>
    <xf numFmtId="3" fontId="0" fillId="10" borderId="72" xfId="0" applyNumberFormat="1" applyFill="1" applyBorder="1" applyAlignment="1">
      <alignment horizontal="center" vertical="center"/>
    </xf>
    <xf numFmtId="3" fontId="0" fillId="10" borderId="75" xfId="0" applyNumberFormat="1" applyFill="1" applyBorder="1" applyAlignment="1">
      <alignment horizontal="center" vertical="center"/>
    </xf>
    <xf numFmtId="3" fontId="0" fillId="10" borderId="13" xfId="0" applyNumberFormat="1" applyFill="1" applyBorder="1" applyAlignment="1">
      <alignment horizontal="center" vertical="center"/>
    </xf>
    <xf numFmtId="3" fontId="0" fillId="10" borderId="51" xfId="0" applyNumberFormat="1" applyFill="1" applyBorder="1" applyAlignment="1">
      <alignment horizontal="center" vertical="center"/>
    </xf>
    <xf numFmtId="0" fontId="13" fillId="13" borderId="60" xfId="0" applyFont="1" applyFill="1" applyBorder="1" applyAlignment="1">
      <alignment horizontal="left" vertical="center" wrapText="1"/>
    </xf>
    <xf numFmtId="3" fontId="0" fillId="6" borderId="68" xfId="0" applyNumberFormat="1" applyFill="1" applyBorder="1" applyAlignment="1">
      <alignment horizontal="center" vertical="center"/>
    </xf>
    <xf numFmtId="3" fontId="0" fillId="6" borderId="58" xfId="0" applyNumberFormat="1" applyFill="1" applyBorder="1" applyAlignment="1">
      <alignment horizontal="center" vertical="center"/>
    </xf>
    <xf numFmtId="3" fontId="0" fillId="6" borderId="13" xfId="0" applyNumberFormat="1" applyFill="1" applyBorder="1" applyAlignment="1">
      <alignment horizontal="center" vertical="center"/>
    </xf>
    <xf numFmtId="3" fontId="0" fillId="6" borderId="67" xfId="0" applyNumberFormat="1" applyFill="1" applyBorder="1" applyAlignment="1">
      <alignment horizontal="center" vertical="center"/>
    </xf>
    <xf numFmtId="3" fontId="0" fillId="6" borderId="72" xfId="0" applyNumberFormat="1" applyFill="1" applyBorder="1" applyAlignment="1">
      <alignment horizontal="center" vertical="center"/>
    </xf>
    <xf numFmtId="3" fontId="0" fillId="6" borderId="17" xfId="0" applyNumberFormat="1" applyFill="1" applyBorder="1" applyAlignment="1">
      <alignment horizontal="center" vertical="center"/>
    </xf>
    <xf numFmtId="3" fontId="0" fillId="3" borderId="72" xfId="0" applyNumberFormat="1" applyFill="1" applyBorder="1" applyAlignment="1">
      <alignment horizontal="center" vertical="center"/>
    </xf>
    <xf numFmtId="3" fontId="0" fillId="3" borderId="75" xfId="0" applyNumberFormat="1" applyFill="1" applyBorder="1" applyAlignment="1">
      <alignment horizontal="center" vertical="center"/>
    </xf>
    <xf numFmtId="3" fontId="0" fillId="3" borderId="88" xfId="0" applyNumberFormat="1" applyFill="1" applyBorder="1" applyAlignment="1">
      <alignment horizontal="center" vertical="center"/>
    </xf>
    <xf numFmtId="3" fontId="0" fillId="3" borderId="87" xfId="0" applyNumberFormat="1" applyFill="1" applyBorder="1" applyAlignment="1">
      <alignment horizontal="center" vertical="center"/>
    </xf>
    <xf numFmtId="3" fontId="0" fillId="4" borderId="80" xfId="0" applyNumberFormat="1" applyFill="1" applyBorder="1" applyAlignment="1">
      <alignment horizontal="center" vertical="center"/>
    </xf>
    <xf numFmtId="3" fontId="0" fillId="4" borderId="73" xfId="0" applyNumberFormat="1" applyFill="1" applyBorder="1" applyAlignment="1">
      <alignment horizontal="center" vertical="center"/>
    </xf>
    <xf numFmtId="3" fontId="0" fillId="6" borderId="81" xfId="0" applyNumberFormat="1" applyFill="1" applyBorder="1" applyAlignment="1">
      <alignment horizontal="center" vertical="center" wrapText="1"/>
    </xf>
    <xf numFmtId="3" fontId="0" fillId="6" borderId="14" xfId="0" applyNumberFormat="1" applyFill="1" applyBorder="1" applyAlignment="1">
      <alignment horizontal="center" vertical="center" wrapText="1"/>
    </xf>
    <xf numFmtId="3" fontId="0" fillId="10" borderId="17" xfId="0" applyNumberFormat="1" applyFill="1" applyBorder="1" applyAlignment="1">
      <alignment horizontal="center" vertical="center"/>
    </xf>
    <xf numFmtId="3" fontId="0" fillId="10" borderId="88" xfId="0" applyNumberFormat="1" applyFill="1" applyBorder="1" applyAlignment="1">
      <alignment horizontal="center" vertical="center"/>
    </xf>
    <xf numFmtId="3" fontId="0" fillId="10" borderId="87" xfId="0" applyNumberFormat="1" applyFill="1" applyBorder="1" applyAlignment="1">
      <alignment horizontal="center" vertical="center"/>
    </xf>
    <xf numFmtId="0" fontId="12" fillId="4" borderId="94" xfId="0" applyFont="1" applyFill="1" applyBorder="1" applyAlignment="1">
      <alignment horizontal="center" vertical="center" wrapText="1"/>
    </xf>
    <xf numFmtId="0" fontId="12" fillId="4" borderId="85"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12" fillId="6" borderId="65"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10" borderId="63" xfId="0" applyFont="1" applyFill="1" applyBorder="1" applyAlignment="1">
      <alignment horizontal="center" vertical="center" wrapText="1"/>
    </xf>
    <xf numFmtId="0" fontId="12" fillId="10" borderId="65" xfId="0" applyFont="1" applyFill="1" applyBorder="1" applyAlignment="1">
      <alignment horizontal="center" vertical="center" wrapText="1"/>
    </xf>
    <xf numFmtId="3" fontId="0" fillId="6" borderId="19" xfId="0" applyNumberFormat="1" applyFill="1" applyBorder="1" applyAlignment="1">
      <alignment horizontal="center" vertical="center"/>
    </xf>
    <xf numFmtId="3" fontId="0" fillId="6" borderId="79" xfId="0" applyNumberFormat="1" applyFill="1" applyBorder="1" applyAlignment="1">
      <alignment horizontal="center" vertical="center"/>
    </xf>
    <xf numFmtId="0" fontId="4" fillId="3" borderId="0" xfId="1" applyFill="1" applyAlignment="1">
      <alignment horizontal="left"/>
    </xf>
  </cellXfs>
  <cellStyles count="219">
    <cellStyle name="20% - Accent1 2" xfId="50"/>
    <cellStyle name="20% - Accent1 3" xfId="3"/>
    <cellStyle name="20% - Accent2 2" xfId="51"/>
    <cellStyle name="20% - Accent2 3" xfId="4"/>
    <cellStyle name="20% - Accent3 2" xfId="52"/>
    <cellStyle name="20% - Accent3 3" xfId="5"/>
    <cellStyle name="20% - Accent4 2" xfId="53"/>
    <cellStyle name="20% - Accent4 3" xfId="6"/>
    <cellStyle name="20% - Accent5 2" xfId="54"/>
    <cellStyle name="20% - Accent5 3" xfId="7"/>
    <cellStyle name="20% - Accent6 2" xfId="55"/>
    <cellStyle name="20% - Accent6 3" xfId="8"/>
    <cellStyle name="40% - Accent1 2" xfId="56"/>
    <cellStyle name="40% - Accent1 3" xfId="9"/>
    <cellStyle name="40% - Accent2 2" xfId="57"/>
    <cellStyle name="40% - Accent2 3" xfId="10"/>
    <cellStyle name="40% - Accent3 2" xfId="58"/>
    <cellStyle name="40% - Accent3 3" xfId="11"/>
    <cellStyle name="40% - Accent4 2" xfId="59"/>
    <cellStyle name="40% - Accent4 3" xfId="12"/>
    <cellStyle name="40% - Accent5 2" xfId="60"/>
    <cellStyle name="40% - Accent5 3" xfId="13"/>
    <cellStyle name="40% - Accent6 2" xfId="61"/>
    <cellStyle name="40% - Accent6 3" xfId="14"/>
    <cellStyle name="60% - Accent1 2" xfId="62"/>
    <cellStyle name="60% - Accent1 3" xfId="15"/>
    <cellStyle name="60% - Accent2 2" xfId="63"/>
    <cellStyle name="60% - Accent2 3" xfId="16"/>
    <cellStyle name="60% - Accent3 2" xfId="64"/>
    <cellStyle name="60% - Accent3 3" xfId="17"/>
    <cellStyle name="60% - Accent4 2" xfId="65"/>
    <cellStyle name="60% - Accent4 3" xfId="18"/>
    <cellStyle name="60% - Accent5 2" xfId="66"/>
    <cellStyle name="60% - Accent5 3" xfId="19"/>
    <cellStyle name="60% - Accent6 2" xfId="67"/>
    <cellStyle name="60% - Accent6 3" xfId="20"/>
    <cellStyle name="Accent1 2" xfId="68"/>
    <cellStyle name="Accent1 3" xfId="21"/>
    <cellStyle name="Accent2 2" xfId="69"/>
    <cellStyle name="Accent2 3" xfId="22"/>
    <cellStyle name="Accent3 2" xfId="70"/>
    <cellStyle name="Accent3 3" xfId="23"/>
    <cellStyle name="Accent4 2" xfId="71"/>
    <cellStyle name="Accent4 3" xfId="24"/>
    <cellStyle name="Accent5 2" xfId="72"/>
    <cellStyle name="Accent5 3" xfId="25"/>
    <cellStyle name="Accent6 2" xfId="73"/>
    <cellStyle name="Accent6 3" xfId="26"/>
    <cellStyle name="Bad 2" xfId="74"/>
    <cellStyle name="Bad 3" xfId="27"/>
    <cellStyle name="Calculation 2" xfId="75"/>
    <cellStyle name="Calculation 2 2" xfId="174"/>
    <cellStyle name="Calculation 3" xfId="28"/>
    <cellStyle name="Calculation 4" xfId="160"/>
    <cellStyle name="Check Cell 2" xfId="76"/>
    <cellStyle name="Check Cell 3" xfId="29"/>
    <cellStyle name="Comma 10" xfId="212"/>
    <cellStyle name="Comma 11" xfId="184"/>
    <cellStyle name="Comma 2" xfId="46"/>
    <cellStyle name="Comma 2 2" xfId="48"/>
    <cellStyle name="Comma 2 3" xfId="203"/>
    <cellStyle name="Comma 2 4" xfId="206"/>
    <cellStyle name="Comma 2 5" xfId="209"/>
    <cellStyle name="Comma 2 6" xfId="213"/>
    <cellStyle name="Comma 2 7" xfId="188"/>
    <cellStyle name="Comma 2_Perth inputs" xfId="197"/>
    <cellStyle name="Comma 3" xfId="92"/>
    <cellStyle name="Comma 4" xfId="200"/>
    <cellStyle name="Comma 5" xfId="202"/>
    <cellStyle name="Comma 6" xfId="196"/>
    <cellStyle name="Comma 7" xfId="205"/>
    <cellStyle name="Comma 8" xfId="208"/>
    <cellStyle name="Comma 9" xfId="211"/>
    <cellStyle name="Currency 2" xfId="194"/>
    <cellStyle name="Currency 3" xfId="187"/>
    <cellStyle name="Explanatory Text 2" xfId="77"/>
    <cellStyle name="Explanatory Text 3" xfId="30"/>
    <cellStyle name="Good 2" xfId="78"/>
    <cellStyle name="Good 3" xfId="31"/>
    <cellStyle name="Grey" xfId="94"/>
    <cellStyle name="Heading 1 2" xfId="79"/>
    <cellStyle name="Heading 1 3" xfId="32"/>
    <cellStyle name="Heading 2 2" xfId="80"/>
    <cellStyle name="Heading 2 3" xfId="33"/>
    <cellStyle name="Heading 3 2" xfId="81"/>
    <cellStyle name="Heading 3 3" xfId="34"/>
    <cellStyle name="Heading 4 2" xfId="82"/>
    <cellStyle name="Heading 4 3" xfId="35"/>
    <cellStyle name="heading, 1,A MAJOR/BOLD" xfId="97"/>
    <cellStyle name="Hyperlink" xfId="1" builtinId="8"/>
    <cellStyle name="Hyperlink 2" xfId="98"/>
    <cellStyle name="Hyperlink 3" xfId="99"/>
    <cellStyle name="Hyperlink 4" xfId="218"/>
    <cellStyle name="Input [yellow]" xfId="95"/>
    <cellStyle name="Input [yellow] 2" xfId="190"/>
    <cellStyle name="Input [yellow] 3" xfId="217"/>
    <cellStyle name="Input 10" xfId="154"/>
    <cellStyle name="Input 2" xfId="83"/>
    <cellStyle name="Input 2 2" xfId="168"/>
    <cellStyle name="Input 3" xfId="36"/>
    <cellStyle name="Input 4" xfId="161"/>
    <cellStyle name="Input 5" xfId="173"/>
    <cellStyle name="Input 6" xfId="166"/>
    <cellStyle name="Input 7" xfId="171"/>
    <cellStyle name="Input 8" xfId="157"/>
    <cellStyle name="Input 9" xfId="180"/>
    <cellStyle name="Linked Cell 2" xfId="84"/>
    <cellStyle name="Linked Cell 3" xfId="37"/>
    <cellStyle name="Neutral 2" xfId="85"/>
    <cellStyle name="Neutral 3" xfId="38"/>
    <cellStyle name="Normal" xfId="0" builtinId="0"/>
    <cellStyle name="Normal - Style1" xfId="100"/>
    <cellStyle name="Normal 10" xfId="101"/>
    <cellStyle name="Normal 11" xfId="102"/>
    <cellStyle name="Normal 12" xfId="103"/>
    <cellStyle name="Normal 13" xfId="104"/>
    <cellStyle name="Normal 14" xfId="105"/>
    <cellStyle name="Normal 15" xfId="106"/>
    <cellStyle name="Normal 16" xfId="107"/>
    <cellStyle name="Normal 17" xfId="108"/>
    <cellStyle name="Normal 18" xfId="109"/>
    <cellStyle name="Normal 19" xfId="110"/>
    <cellStyle name="Normal 2" xfId="45"/>
    <cellStyle name="Normal 2 2" xfId="47"/>
    <cellStyle name="Normal 2 2 2" xfId="111"/>
    <cellStyle name="Normal 2 2 2 2" xfId="112"/>
    <cellStyle name="Normal 2 2 3" xfId="113"/>
    <cellStyle name="Normal 2 2 3 2" xfId="114"/>
    <cellStyle name="Normal 2 2 4" xfId="115"/>
    <cellStyle name="Normal 2 2 5" xfId="191"/>
    <cellStyle name="Normal 2 3" xfId="116"/>
    <cellStyle name="Normal 2 3 2" xfId="117"/>
    <cellStyle name="Normal 2 4" xfId="118"/>
    <cellStyle name="Normal 2 4 2" xfId="119"/>
    <cellStyle name="Normal 2 5" xfId="120"/>
    <cellStyle name="Normal 2 6" xfId="121"/>
    <cellStyle name="Normal 2 7" xfId="186"/>
    <cellStyle name="Normal 2_Perth inputs" xfId="198"/>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49"/>
    <cellStyle name="Normal 3 2" xfId="132"/>
    <cellStyle name="Normal 30" xfId="133"/>
    <cellStyle name="Normal 31" xfId="134"/>
    <cellStyle name="Normal 32" xfId="135"/>
    <cellStyle name="Normal 33" xfId="136"/>
    <cellStyle name="Normal 34" xfId="137"/>
    <cellStyle name="Normal 35" xfId="138"/>
    <cellStyle name="Normal 36" xfId="139"/>
    <cellStyle name="Normal 37" xfId="140"/>
    <cellStyle name="Normal 38" xfId="141"/>
    <cellStyle name="Normal 39" xfId="142"/>
    <cellStyle name="Normal 4" xfId="93"/>
    <cellStyle name="Normal 4 2" xfId="143"/>
    <cellStyle name="Normal 4 2 2" xfId="204"/>
    <cellStyle name="Normal 4 3" xfId="207"/>
    <cellStyle name="Normal 4 4" xfId="210"/>
    <cellStyle name="Normal 4 5" xfId="214"/>
    <cellStyle name="Normal 40" xfId="152"/>
    <cellStyle name="Normal 41" xfId="2"/>
    <cellStyle name="Normal 42" xfId="153"/>
    <cellStyle name="Normal 43" xfId="169"/>
    <cellStyle name="Normal 44" xfId="159"/>
    <cellStyle name="Normal 45" xfId="175"/>
    <cellStyle name="Normal 46" xfId="164"/>
    <cellStyle name="Normal 47" xfId="158"/>
    <cellStyle name="Normal 48" xfId="155"/>
    <cellStyle name="Normal 49" xfId="183"/>
    <cellStyle name="Normal 5" xfId="144"/>
    <cellStyle name="Normal 5 2" xfId="145"/>
    <cellStyle name="Normal 5 3" xfId="193"/>
    <cellStyle name="Normal 50" xfId="192"/>
    <cellStyle name="Normal 51" xfId="189"/>
    <cellStyle name="Normal 52" xfId="199"/>
    <cellStyle name="Normal 6" xfId="146"/>
    <cellStyle name="Normal 7" xfId="147"/>
    <cellStyle name="Normal 8" xfId="148"/>
    <cellStyle name="Normal 9" xfId="149"/>
    <cellStyle name="Note 2" xfId="86"/>
    <cellStyle name="Note 2 2" xfId="181"/>
    <cellStyle name="Note 3" xfId="39"/>
    <cellStyle name="Note 4" xfId="170"/>
    <cellStyle name="Output 2" xfId="87"/>
    <cellStyle name="Output 2 2" xfId="178"/>
    <cellStyle name="Output 3" xfId="40"/>
    <cellStyle name="Output 4" xfId="176"/>
    <cellStyle name="Percent [2]" xfId="150"/>
    <cellStyle name="Percent 10" xfId="177"/>
    <cellStyle name="Percent 11" xfId="179"/>
    <cellStyle name="Percent 12" xfId="185"/>
    <cellStyle name="Percent 13" xfId="201"/>
    <cellStyle name="Percent 14" xfId="215"/>
    <cellStyle name="Percent 15" xfId="195"/>
    <cellStyle name="Percent 16" xfId="216"/>
    <cellStyle name="Percent 2" xfId="88"/>
    <cellStyle name="Percent 3" xfId="96"/>
    <cellStyle name="Percent 4" xfId="41"/>
    <cellStyle name="Percent 5" xfId="162"/>
    <cellStyle name="Percent 6" xfId="172"/>
    <cellStyle name="Percent 7" xfId="167"/>
    <cellStyle name="Percent 8" xfId="163"/>
    <cellStyle name="Percent 9" xfId="165"/>
    <cellStyle name="rating" xfId="151"/>
    <cellStyle name="Title 2" xfId="89"/>
    <cellStyle name="Title 3" xfId="42"/>
    <cellStyle name="Total 2" xfId="90"/>
    <cellStyle name="Total 2 2" xfId="182"/>
    <cellStyle name="Total 3" xfId="43"/>
    <cellStyle name="Total 4" xfId="156"/>
    <cellStyle name="Warning Text 2" xfId="91"/>
    <cellStyle name="Warning Text 3" xfId="44"/>
  </cellStyles>
  <dxfs count="0"/>
  <tableStyles count="0" defaultTableStyle="TableStyleMedium2" defaultPivotStyle="PivotStyleLight16"/>
  <colors>
    <mruColors>
      <color rgb="FFFFFFCC"/>
      <color rgb="FFFDFDD9"/>
      <color rgb="FFFDE9D9"/>
      <color rgb="FFFFFFF4"/>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workbookViewId="0">
      <selection sqref="A1:G1"/>
    </sheetView>
  </sheetViews>
  <sheetFormatPr defaultRowHeight="15" x14ac:dyDescent="0.25"/>
  <cols>
    <col min="1" max="1" width="13.28515625" customWidth="1"/>
    <col min="2" max="3" width="16.7109375" customWidth="1"/>
    <col min="4" max="4" width="24.5703125" customWidth="1"/>
    <col min="5" max="6" width="16.7109375" customWidth="1"/>
    <col min="7" max="7" width="21.140625" customWidth="1"/>
  </cols>
  <sheetData>
    <row r="1" spans="1:10" ht="32.25" customHeight="1" x14ac:dyDescent="0.25">
      <c r="A1" s="345" t="s">
        <v>308</v>
      </c>
      <c r="B1" s="345"/>
      <c r="C1" s="345"/>
      <c r="D1" s="345"/>
      <c r="E1" s="345"/>
      <c r="F1" s="345"/>
      <c r="G1" s="345"/>
    </row>
    <row r="2" spans="1:10" ht="20.100000000000001" customHeight="1" x14ac:dyDescent="0.25">
      <c r="A2" s="1" t="s">
        <v>309</v>
      </c>
      <c r="B2" s="343" t="s">
        <v>0</v>
      </c>
      <c r="C2" s="343"/>
      <c r="D2" s="343"/>
      <c r="E2" s="488" t="s">
        <v>0</v>
      </c>
      <c r="F2" s="488"/>
      <c r="G2" s="488"/>
      <c r="J2" s="133"/>
    </row>
    <row r="3" spans="1:10" ht="20.100000000000001" customHeight="1" x14ac:dyDescent="0.25">
      <c r="A3" s="1" t="s">
        <v>310</v>
      </c>
      <c r="B3" s="343" t="s">
        <v>1</v>
      </c>
      <c r="C3" s="343"/>
      <c r="D3" s="343"/>
      <c r="E3" s="344" t="s">
        <v>1</v>
      </c>
      <c r="F3" s="344"/>
      <c r="G3" s="344"/>
    </row>
    <row r="4" spans="1:10" ht="20.100000000000001" customHeight="1" x14ac:dyDescent="0.25">
      <c r="A4" s="1" t="s">
        <v>311</v>
      </c>
      <c r="B4" s="343" t="s">
        <v>2</v>
      </c>
      <c r="C4" s="343"/>
      <c r="D4" s="343"/>
      <c r="E4" s="344" t="s">
        <v>2</v>
      </c>
      <c r="F4" s="344"/>
      <c r="G4" s="344"/>
    </row>
    <row r="5" spans="1:10" ht="20.100000000000001" customHeight="1" x14ac:dyDescent="0.25">
      <c r="A5" s="1" t="s">
        <v>312</v>
      </c>
      <c r="B5" s="343" t="s">
        <v>3</v>
      </c>
      <c r="C5" s="343"/>
      <c r="D5" s="343"/>
      <c r="E5" s="344" t="s">
        <v>3</v>
      </c>
      <c r="F5" s="344"/>
      <c r="G5" s="344"/>
    </row>
  </sheetData>
  <mergeCells count="9">
    <mergeCell ref="B4:D4"/>
    <mergeCell ref="E4:G4"/>
    <mergeCell ref="B5:D5"/>
    <mergeCell ref="E5:G5"/>
    <mergeCell ref="A1:G1"/>
    <mergeCell ref="B2:D2"/>
    <mergeCell ref="E2:G2"/>
    <mergeCell ref="B3:D3"/>
    <mergeCell ref="E3:G3"/>
  </mergeCells>
  <hyperlinks>
    <hyperlink ref="E5:G5" location="'A2.4 Operational statistics'!A1" display="Airport operational statistics"/>
    <hyperlink ref="E4:G4" location="'A2.3 Detailed facilities data'!A1" display="Detailed airport facilities data"/>
    <hyperlink ref="E3:G3" location="'A2.2 Quality statistics'!A1" display="Quality of service statistics"/>
    <hyperlink ref="E2:G2" location="'A2.1 Service indicators'!A1" display="Indicators of airport quality of serv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workbookViewId="0">
      <selection sqref="A1:J2"/>
    </sheetView>
  </sheetViews>
  <sheetFormatPr defaultRowHeight="15" x14ac:dyDescent="0.25"/>
  <cols>
    <col min="1" max="1" width="42.140625" customWidth="1"/>
    <col min="2" max="2" width="99" customWidth="1"/>
    <col min="3" max="10" width="12" customWidth="1"/>
  </cols>
  <sheetData>
    <row r="1" spans="1:12" ht="15" customHeight="1" x14ac:dyDescent="0.25">
      <c r="A1" s="391" t="s">
        <v>9</v>
      </c>
      <c r="B1" s="391"/>
      <c r="C1" s="391"/>
      <c r="D1" s="391"/>
      <c r="E1" s="391"/>
      <c r="F1" s="391"/>
      <c r="G1" s="391"/>
      <c r="H1" s="391"/>
      <c r="I1" s="391"/>
      <c r="J1" s="391"/>
    </row>
    <row r="2" spans="1:12" ht="15" customHeight="1" thickBot="1" x14ac:dyDescent="0.3">
      <c r="A2" s="391"/>
      <c r="B2" s="391"/>
      <c r="C2" s="391"/>
      <c r="D2" s="391"/>
      <c r="E2" s="391"/>
      <c r="F2" s="391"/>
      <c r="G2" s="391"/>
      <c r="H2" s="391"/>
      <c r="I2" s="391"/>
      <c r="J2" s="391"/>
      <c r="L2" s="133"/>
    </row>
    <row r="3" spans="1:12" ht="34.5" customHeight="1" thickTop="1" thickBot="1" x14ac:dyDescent="0.3">
      <c r="A3" s="42" t="s">
        <v>10</v>
      </c>
      <c r="B3" s="2" t="s">
        <v>11</v>
      </c>
      <c r="C3" s="392" t="s">
        <v>12</v>
      </c>
      <c r="D3" s="392"/>
      <c r="E3" s="392"/>
      <c r="F3" s="392"/>
      <c r="G3" s="392"/>
      <c r="H3" s="392"/>
      <c r="I3" s="392"/>
      <c r="J3" s="393"/>
    </row>
    <row r="4" spans="1:12" ht="15.75" thickTop="1" x14ac:dyDescent="0.25">
      <c r="A4" s="367" t="s">
        <v>13</v>
      </c>
      <c r="B4" s="3" t="s">
        <v>14</v>
      </c>
      <c r="C4" s="394" t="s">
        <v>15</v>
      </c>
      <c r="D4" s="394"/>
      <c r="E4" s="394"/>
      <c r="F4" s="394"/>
      <c r="G4" s="394"/>
      <c r="H4" s="394"/>
      <c r="I4" s="394"/>
      <c r="J4" s="395"/>
    </row>
    <row r="5" spans="1:12" x14ac:dyDescent="0.25">
      <c r="A5" s="367"/>
      <c r="B5" s="3" t="s">
        <v>16</v>
      </c>
      <c r="C5" s="394" t="s">
        <v>17</v>
      </c>
      <c r="D5" s="394"/>
      <c r="E5" s="394"/>
      <c r="F5" s="394"/>
      <c r="G5" s="394"/>
      <c r="H5" s="394"/>
      <c r="I5" s="394"/>
      <c r="J5" s="395"/>
    </row>
    <row r="6" spans="1:12" x14ac:dyDescent="0.25">
      <c r="A6" s="367"/>
      <c r="B6" s="3" t="s">
        <v>18</v>
      </c>
      <c r="C6" s="9"/>
      <c r="D6" s="10"/>
      <c r="E6" s="10"/>
      <c r="F6" s="10"/>
      <c r="G6" s="10"/>
      <c r="H6" s="10"/>
      <c r="I6" s="10"/>
      <c r="J6" s="11"/>
    </row>
    <row r="7" spans="1:12" x14ac:dyDescent="0.25">
      <c r="A7" s="367"/>
      <c r="B7" s="3" t="s">
        <v>19</v>
      </c>
      <c r="C7" s="9"/>
      <c r="D7" s="10"/>
      <c r="E7" s="10"/>
      <c r="F7" s="10"/>
      <c r="G7" s="10"/>
      <c r="H7" s="10"/>
      <c r="I7" s="10"/>
      <c r="J7" s="11"/>
    </row>
    <row r="8" spans="1:12" x14ac:dyDescent="0.25">
      <c r="A8" s="367"/>
      <c r="B8" s="3" t="s">
        <v>20</v>
      </c>
      <c r="C8" s="9"/>
      <c r="D8" s="10"/>
      <c r="E8" s="10"/>
      <c r="F8" s="10"/>
      <c r="G8" s="10"/>
      <c r="H8" s="10"/>
      <c r="I8" s="10"/>
      <c r="J8" s="11"/>
    </row>
    <row r="9" spans="1:12" ht="16.5" customHeight="1" x14ac:dyDescent="0.25">
      <c r="A9" s="367"/>
      <c r="B9" s="4" t="s">
        <v>21</v>
      </c>
      <c r="C9" s="9"/>
      <c r="D9" s="10"/>
      <c r="E9" s="10"/>
      <c r="F9" s="10"/>
      <c r="G9" s="10"/>
      <c r="H9" s="10"/>
      <c r="I9" s="10"/>
      <c r="J9" s="11"/>
    </row>
    <row r="10" spans="1:12" x14ac:dyDescent="0.25">
      <c r="A10" s="363"/>
      <c r="B10" s="5" t="s">
        <v>22</v>
      </c>
      <c r="C10" s="12"/>
      <c r="D10" s="13"/>
      <c r="E10" s="13"/>
      <c r="F10" s="13"/>
      <c r="G10" s="13"/>
      <c r="H10" s="13"/>
      <c r="I10" s="13"/>
      <c r="J10" s="14"/>
    </row>
    <row r="11" spans="1:12" x14ac:dyDescent="0.25">
      <c r="A11" s="362" t="s">
        <v>23</v>
      </c>
      <c r="B11" s="6" t="s">
        <v>24</v>
      </c>
      <c r="C11" s="389" t="s">
        <v>25</v>
      </c>
      <c r="D11" s="389"/>
      <c r="E11" s="389"/>
      <c r="F11" s="389"/>
      <c r="G11" s="389"/>
      <c r="H11" s="389"/>
      <c r="I11" s="389"/>
      <c r="J11" s="390"/>
    </row>
    <row r="12" spans="1:12" x14ac:dyDescent="0.25">
      <c r="A12" s="367"/>
      <c r="B12" s="3" t="s">
        <v>26</v>
      </c>
      <c r="C12" s="9"/>
      <c r="D12" s="10"/>
      <c r="E12" s="10"/>
      <c r="F12" s="10"/>
      <c r="G12" s="10"/>
      <c r="H12" s="10"/>
      <c r="I12" s="10"/>
      <c r="J12" s="11"/>
    </row>
    <row r="13" spans="1:12" x14ac:dyDescent="0.25">
      <c r="A13" s="367"/>
      <c r="B13" s="3" t="s">
        <v>27</v>
      </c>
      <c r="C13" s="9"/>
      <c r="D13" s="10"/>
      <c r="E13" s="10"/>
      <c r="F13" s="10"/>
      <c r="G13" s="10"/>
      <c r="H13" s="10"/>
      <c r="I13" s="10"/>
      <c r="J13" s="11"/>
    </row>
    <row r="14" spans="1:12" x14ac:dyDescent="0.25">
      <c r="A14" s="363"/>
      <c r="B14" s="7" t="s">
        <v>28</v>
      </c>
      <c r="C14" s="12"/>
      <c r="D14" s="13"/>
      <c r="E14" s="13"/>
      <c r="F14" s="13"/>
      <c r="G14" s="13"/>
      <c r="H14" s="13"/>
      <c r="I14" s="13"/>
      <c r="J14" s="14"/>
    </row>
    <row r="15" spans="1:12" ht="15" customHeight="1" x14ac:dyDescent="0.25">
      <c r="A15" s="362" t="s">
        <v>29</v>
      </c>
      <c r="B15" s="6" t="s">
        <v>30</v>
      </c>
      <c r="C15" s="383" t="s">
        <v>31</v>
      </c>
      <c r="D15" s="384"/>
      <c r="E15" s="384"/>
      <c r="F15" s="384"/>
      <c r="G15" s="384"/>
      <c r="H15" s="384"/>
      <c r="I15" s="384"/>
      <c r="J15" s="385"/>
    </row>
    <row r="16" spans="1:12" x14ac:dyDescent="0.25">
      <c r="A16" s="367"/>
      <c r="B16" s="3" t="s">
        <v>32</v>
      </c>
      <c r="C16" s="9"/>
      <c r="D16" s="10"/>
      <c r="E16" s="10"/>
      <c r="F16" s="10"/>
      <c r="G16" s="10"/>
      <c r="H16" s="10"/>
      <c r="I16" s="10"/>
      <c r="J16" s="11"/>
    </row>
    <row r="17" spans="1:10" x14ac:dyDescent="0.25">
      <c r="A17" s="363"/>
      <c r="B17" s="7" t="s">
        <v>33</v>
      </c>
      <c r="C17" s="12"/>
      <c r="D17" s="13"/>
      <c r="E17" s="13"/>
      <c r="F17" s="13"/>
      <c r="G17" s="13"/>
      <c r="H17" s="13"/>
      <c r="I17" s="13"/>
      <c r="J17" s="14"/>
    </row>
    <row r="18" spans="1:10" ht="15" customHeight="1" x14ac:dyDescent="0.25">
      <c r="A18" s="380" t="s">
        <v>34</v>
      </c>
      <c r="B18" s="8" t="s">
        <v>35</v>
      </c>
      <c r="C18" s="386" t="s">
        <v>36</v>
      </c>
      <c r="D18" s="387"/>
      <c r="E18" s="387"/>
      <c r="F18" s="387"/>
      <c r="G18" s="387"/>
      <c r="H18" s="387"/>
      <c r="I18" s="387"/>
      <c r="J18" s="388"/>
    </row>
    <row r="19" spans="1:10" x14ac:dyDescent="0.25">
      <c r="A19" s="381"/>
      <c r="B19" s="3" t="s">
        <v>37</v>
      </c>
      <c r="C19" s="377" t="s">
        <v>38</v>
      </c>
      <c r="D19" s="378"/>
      <c r="E19" s="378"/>
      <c r="F19" s="378"/>
      <c r="G19" s="378"/>
      <c r="H19" s="378"/>
      <c r="I19" s="378"/>
      <c r="J19" s="379"/>
    </row>
    <row r="20" spans="1:10" x14ac:dyDescent="0.25">
      <c r="A20" s="382"/>
      <c r="B20" s="7" t="s">
        <v>39</v>
      </c>
      <c r="C20" s="374" t="s">
        <v>40</v>
      </c>
      <c r="D20" s="375"/>
      <c r="E20" s="375"/>
      <c r="F20" s="375"/>
      <c r="G20" s="375"/>
      <c r="H20" s="375"/>
      <c r="I20" s="375"/>
      <c r="J20" s="376"/>
    </row>
    <row r="21" spans="1:10" ht="15.75" x14ac:dyDescent="0.25">
      <c r="A21" s="43" t="s">
        <v>41</v>
      </c>
      <c r="B21" s="15" t="s">
        <v>42</v>
      </c>
      <c r="C21" s="369" t="s">
        <v>43</v>
      </c>
      <c r="D21" s="370"/>
      <c r="E21" s="370"/>
      <c r="F21" s="370"/>
      <c r="G21" s="370"/>
      <c r="H21" s="370"/>
      <c r="I21" s="370"/>
      <c r="J21" s="371"/>
    </row>
    <row r="22" spans="1:10" ht="15.75" customHeight="1" x14ac:dyDescent="0.25">
      <c r="A22" s="362" t="s">
        <v>44</v>
      </c>
      <c r="B22" s="6" t="s">
        <v>45</v>
      </c>
      <c r="C22" s="364" t="s">
        <v>46</v>
      </c>
      <c r="D22" s="365"/>
      <c r="E22" s="365"/>
      <c r="F22" s="365"/>
      <c r="G22" s="365"/>
      <c r="H22" s="365"/>
      <c r="I22" s="365"/>
      <c r="J22" s="366"/>
    </row>
    <row r="23" spans="1:10" ht="15.75" customHeight="1" x14ac:dyDescent="0.25">
      <c r="A23" s="367"/>
      <c r="B23" s="3" t="s">
        <v>47</v>
      </c>
      <c r="C23" s="377" t="s">
        <v>48</v>
      </c>
      <c r="D23" s="378"/>
      <c r="E23" s="378"/>
      <c r="F23" s="378"/>
      <c r="G23" s="378"/>
      <c r="H23" s="378"/>
      <c r="I23" s="378"/>
      <c r="J23" s="379"/>
    </row>
    <row r="24" spans="1:10" ht="15.75" customHeight="1" x14ac:dyDescent="0.25">
      <c r="A24" s="363"/>
      <c r="B24" s="7" t="s">
        <v>49</v>
      </c>
      <c r="C24" s="16"/>
      <c r="D24" s="17"/>
      <c r="E24" s="17"/>
      <c r="F24" s="17"/>
      <c r="G24" s="17"/>
      <c r="H24" s="17"/>
      <c r="I24" s="17"/>
      <c r="J24" s="18"/>
    </row>
    <row r="25" spans="1:10" ht="15" customHeight="1" x14ac:dyDescent="0.25">
      <c r="A25" s="380" t="s">
        <v>50</v>
      </c>
      <c r="B25" s="6" t="s">
        <v>51</v>
      </c>
      <c r="C25" s="364" t="s">
        <v>52</v>
      </c>
      <c r="D25" s="365"/>
      <c r="E25" s="365"/>
      <c r="F25" s="365"/>
      <c r="G25" s="365"/>
      <c r="H25" s="365"/>
      <c r="I25" s="365"/>
      <c r="J25" s="366"/>
    </row>
    <row r="26" spans="1:10" ht="15.75" customHeight="1" x14ac:dyDescent="0.25">
      <c r="A26" s="381"/>
      <c r="B26" s="3" t="s">
        <v>53</v>
      </c>
      <c r="C26" s="19"/>
      <c r="D26" s="20"/>
      <c r="E26" s="20"/>
      <c r="F26" s="20"/>
      <c r="G26" s="20"/>
      <c r="H26" s="20"/>
      <c r="I26" s="20"/>
      <c r="J26" s="21"/>
    </row>
    <row r="27" spans="1:10" ht="15.75" customHeight="1" x14ac:dyDescent="0.25">
      <c r="A27" s="381"/>
      <c r="B27" s="3" t="s">
        <v>54</v>
      </c>
      <c r="C27" s="19"/>
      <c r="D27" s="20"/>
      <c r="E27" s="20"/>
      <c r="F27" s="20"/>
      <c r="G27" s="20"/>
      <c r="H27" s="20"/>
      <c r="I27" s="20"/>
      <c r="J27" s="21"/>
    </row>
    <row r="28" spans="1:10" ht="15.75" customHeight="1" x14ac:dyDescent="0.25">
      <c r="A28" s="381"/>
      <c r="B28" s="3" t="s">
        <v>55</v>
      </c>
      <c r="C28" s="19"/>
      <c r="D28" s="20"/>
      <c r="E28" s="20"/>
      <c r="F28" s="20"/>
      <c r="G28" s="20"/>
      <c r="H28" s="20"/>
      <c r="I28" s="20"/>
      <c r="J28" s="21"/>
    </row>
    <row r="29" spans="1:10" ht="15.75" customHeight="1" x14ac:dyDescent="0.25">
      <c r="A29" s="381"/>
      <c r="B29" s="3" t="s">
        <v>56</v>
      </c>
      <c r="C29" s="19"/>
      <c r="D29" s="20"/>
      <c r="E29" s="20"/>
      <c r="F29" s="20"/>
      <c r="G29" s="20"/>
      <c r="H29" s="20"/>
      <c r="I29" s="20"/>
      <c r="J29" s="21"/>
    </row>
    <row r="30" spans="1:10" ht="15.75" customHeight="1" x14ac:dyDescent="0.25">
      <c r="A30" s="381"/>
      <c r="B30" s="3" t="s">
        <v>57</v>
      </c>
      <c r="C30" s="19"/>
      <c r="D30" s="20"/>
      <c r="E30" s="20"/>
      <c r="F30" s="20"/>
      <c r="G30" s="20"/>
      <c r="H30" s="20"/>
      <c r="I30" s="20"/>
      <c r="J30" s="21"/>
    </row>
    <row r="31" spans="1:10" ht="15.75" customHeight="1" x14ac:dyDescent="0.25">
      <c r="A31" s="381"/>
      <c r="B31" s="3" t="s">
        <v>58</v>
      </c>
      <c r="C31" s="19"/>
      <c r="D31" s="20"/>
      <c r="E31" s="20"/>
      <c r="F31" s="20"/>
      <c r="G31" s="20"/>
      <c r="H31" s="20"/>
      <c r="I31" s="20"/>
      <c r="J31" s="21"/>
    </row>
    <row r="32" spans="1:10" ht="15.75" customHeight="1" x14ac:dyDescent="0.25">
      <c r="A32" s="382"/>
      <c r="B32" s="7" t="s">
        <v>59</v>
      </c>
      <c r="C32" s="16"/>
      <c r="D32" s="17"/>
      <c r="E32" s="17"/>
      <c r="F32" s="17"/>
      <c r="G32" s="17"/>
      <c r="H32" s="17"/>
      <c r="I32" s="17"/>
      <c r="J32" s="18"/>
    </row>
    <row r="33" spans="1:10" ht="15.75" customHeight="1" x14ac:dyDescent="0.25">
      <c r="A33" s="362" t="s">
        <v>60</v>
      </c>
      <c r="B33" s="6" t="s">
        <v>61</v>
      </c>
      <c r="C33" s="364" t="s">
        <v>62</v>
      </c>
      <c r="D33" s="365"/>
      <c r="E33" s="365"/>
      <c r="F33" s="365"/>
      <c r="G33" s="365"/>
      <c r="H33" s="365"/>
      <c r="I33" s="365"/>
      <c r="J33" s="366"/>
    </row>
    <row r="34" spans="1:10" ht="15.75" customHeight="1" x14ac:dyDescent="0.25">
      <c r="A34" s="367"/>
      <c r="B34" s="3" t="s">
        <v>63</v>
      </c>
      <c r="C34" s="9"/>
      <c r="D34" s="10"/>
      <c r="E34" s="10"/>
      <c r="F34" s="10"/>
      <c r="G34" s="10"/>
      <c r="H34" s="10"/>
      <c r="I34" s="10"/>
      <c r="J34" s="11"/>
    </row>
    <row r="35" spans="1:10" ht="15.75" customHeight="1" x14ac:dyDescent="0.25">
      <c r="A35" s="367"/>
      <c r="B35" s="3" t="s">
        <v>64</v>
      </c>
      <c r="C35" s="9"/>
      <c r="D35" s="10"/>
      <c r="E35" s="10"/>
      <c r="F35" s="10"/>
      <c r="G35" s="10"/>
      <c r="H35" s="10"/>
      <c r="I35" s="10"/>
      <c r="J35" s="11"/>
    </row>
    <row r="36" spans="1:10" ht="15.75" customHeight="1" x14ac:dyDescent="0.25">
      <c r="A36" s="367"/>
      <c r="B36" s="3" t="s">
        <v>65</v>
      </c>
      <c r="C36" s="9"/>
      <c r="D36" s="10"/>
      <c r="E36" s="10"/>
      <c r="F36" s="10"/>
      <c r="G36" s="10"/>
      <c r="H36" s="10"/>
      <c r="I36" s="10"/>
      <c r="J36" s="11"/>
    </row>
    <row r="37" spans="1:10" ht="15.75" customHeight="1" x14ac:dyDescent="0.25">
      <c r="A37" s="367"/>
      <c r="B37" s="3" t="s">
        <v>66</v>
      </c>
      <c r="C37" s="9"/>
      <c r="D37" s="10"/>
      <c r="E37" s="10"/>
      <c r="F37" s="10"/>
      <c r="G37" s="10"/>
      <c r="H37" s="10"/>
      <c r="I37" s="10"/>
      <c r="J37" s="11"/>
    </row>
    <row r="38" spans="1:10" ht="15.75" customHeight="1" x14ac:dyDescent="0.25">
      <c r="A38" s="367"/>
      <c r="B38" s="3" t="s">
        <v>67</v>
      </c>
      <c r="C38" s="9"/>
      <c r="D38" s="10"/>
      <c r="E38" s="10"/>
      <c r="F38" s="10"/>
      <c r="G38" s="10"/>
      <c r="H38" s="10"/>
      <c r="I38" s="10"/>
      <c r="J38" s="11"/>
    </row>
    <row r="39" spans="1:10" ht="15.75" customHeight="1" x14ac:dyDescent="0.25">
      <c r="A39" s="363"/>
      <c r="B39" s="7" t="s">
        <v>68</v>
      </c>
      <c r="C39" s="12"/>
      <c r="D39" s="13"/>
      <c r="E39" s="13"/>
      <c r="F39" s="13"/>
      <c r="G39" s="13"/>
      <c r="H39" s="13"/>
      <c r="I39" s="13"/>
      <c r="J39" s="14"/>
    </row>
    <row r="40" spans="1:10" ht="15.75" x14ac:dyDescent="0.25">
      <c r="A40" s="43" t="s">
        <v>69</v>
      </c>
      <c r="B40" s="15" t="s">
        <v>70</v>
      </c>
      <c r="C40" s="369" t="s">
        <v>71</v>
      </c>
      <c r="D40" s="370"/>
      <c r="E40" s="370"/>
      <c r="F40" s="370"/>
      <c r="G40" s="370"/>
      <c r="H40" s="370"/>
      <c r="I40" s="370"/>
      <c r="J40" s="371"/>
    </row>
    <row r="41" spans="1:10" ht="15.75" x14ac:dyDescent="0.25">
      <c r="A41" s="43" t="s">
        <v>72</v>
      </c>
      <c r="B41" s="15" t="s">
        <v>73</v>
      </c>
      <c r="C41" s="369" t="s">
        <v>74</v>
      </c>
      <c r="D41" s="370"/>
      <c r="E41" s="370"/>
      <c r="F41" s="370"/>
      <c r="G41" s="370"/>
      <c r="H41" s="370"/>
      <c r="I41" s="370"/>
      <c r="J41" s="371"/>
    </row>
    <row r="42" spans="1:10" ht="15.75" customHeight="1" x14ac:dyDescent="0.25">
      <c r="A42" s="372" t="s">
        <v>75</v>
      </c>
      <c r="B42" s="6" t="s">
        <v>76</v>
      </c>
      <c r="C42" s="364" t="s">
        <v>77</v>
      </c>
      <c r="D42" s="365"/>
      <c r="E42" s="365"/>
      <c r="F42" s="365"/>
      <c r="G42" s="365"/>
      <c r="H42" s="365"/>
      <c r="I42" s="365"/>
      <c r="J42" s="366"/>
    </row>
    <row r="43" spans="1:10" ht="15.75" customHeight="1" x14ac:dyDescent="0.25">
      <c r="A43" s="373"/>
      <c r="B43" s="7" t="s">
        <v>78</v>
      </c>
      <c r="C43" s="374" t="s">
        <v>79</v>
      </c>
      <c r="D43" s="375"/>
      <c r="E43" s="375"/>
      <c r="F43" s="375"/>
      <c r="G43" s="375"/>
      <c r="H43" s="375"/>
      <c r="I43" s="375"/>
      <c r="J43" s="376"/>
    </row>
    <row r="44" spans="1:10" ht="15.75" customHeight="1" x14ac:dyDescent="0.25">
      <c r="A44" s="362" t="s">
        <v>80</v>
      </c>
      <c r="B44" s="6" t="s">
        <v>81</v>
      </c>
      <c r="C44" s="364" t="s">
        <v>82</v>
      </c>
      <c r="D44" s="365"/>
      <c r="E44" s="365"/>
      <c r="F44" s="365"/>
      <c r="G44" s="365"/>
      <c r="H44" s="365"/>
      <c r="I44" s="365"/>
      <c r="J44" s="366"/>
    </row>
    <row r="45" spans="1:10" ht="15.75" customHeight="1" x14ac:dyDescent="0.25">
      <c r="A45" s="363"/>
      <c r="B45" s="7" t="s">
        <v>293</v>
      </c>
      <c r="C45" s="12"/>
      <c r="D45" s="13"/>
      <c r="E45" s="13"/>
      <c r="F45" s="13"/>
      <c r="G45" s="13"/>
      <c r="H45" s="13"/>
      <c r="I45" s="13"/>
      <c r="J45" s="14"/>
    </row>
    <row r="46" spans="1:10" ht="15.75" customHeight="1" x14ac:dyDescent="0.25">
      <c r="A46" s="362" t="s">
        <v>83</v>
      </c>
      <c r="B46" s="6" t="s">
        <v>84</v>
      </c>
      <c r="C46" s="364" t="s">
        <v>85</v>
      </c>
      <c r="D46" s="365"/>
      <c r="E46" s="365"/>
      <c r="F46" s="365"/>
      <c r="G46" s="365"/>
      <c r="H46" s="365"/>
      <c r="I46" s="365"/>
      <c r="J46" s="366"/>
    </row>
    <row r="47" spans="1:10" ht="29.25" customHeight="1" x14ac:dyDescent="0.25">
      <c r="A47" s="367"/>
      <c r="B47" s="4" t="s">
        <v>86</v>
      </c>
      <c r="C47" s="19"/>
      <c r="D47" s="20"/>
      <c r="E47" s="20"/>
      <c r="F47" s="20"/>
      <c r="G47" s="20"/>
      <c r="H47" s="20"/>
      <c r="I47" s="20"/>
      <c r="J47" s="21"/>
    </row>
    <row r="48" spans="1:10" x14ac:dyDescent="0.25">
      <c r="A48" s="367"/>
      <c r="B48" s="3" t="s">
        <v>87</v>
      </c>
      <c r="C48" s="19"/>
      <c r="D48" s="20"/>
      <c r="E48" s="20"/>
      <c r="F48" s="20"/>
      <c r="G48" s="20"/>
      <c r="H48" s="20"/>
      <c r="I48" s="20"/>
      <c r="J48" s="21"/>
    </row>
    <row r="49" spans="1:10" x14ac:dyDescent="0.25">
      <c r="A49" s="367"/>
      <c r="B49" s="3" t="s">
        <v>88</v>
      </c>
      <c r="C49" s="19"/>
      <c r="D49" s="20"/>
      <c r="E49" s="20"/>
      <c r="F49" s="20"/>
      <c r="G49" s="20"/>
      <c r="H49" s="20"/>
      <c r="I49" s="20"/>
      <c r="J49" s="21"/>
    </row>
    <row r="50" spans="1:10" ht="30" customHeight="1" x14ac:dyDescent="0.25">
      <c r="A50" s="367"/>
      <c r="B50" s="4" t="s">
        <v>89</v>
      </c>
      <c r="C50" s="19"/>
      <c r="D50" s="20"/>
      <c r="E50" s="20"/>
      <c r="F50" s="20"/>
      <c r="G50" s="20"/>
      <c r="H50" s="20"/>
      <c r="I50" s="20"/>
      <c r="J50" s="21"/>
    </row>
    <row r="51" spans="1:10" x14ac:dyDescent="0.25">
      <c r="A51" s="367"/>
      <c r="B51" s="3" t="s">
        <v>90</v>
      </c>
      <c r="C51" s="19"/>
      <c r="D51" s="20"/>
      <c r="E51" s="20"/>
      <c r="F51" s="20"/>
      <c r="G51" s="20"/>
      <c r="H51" s="20"/>
      <c r="I51" s="20"/>
      <c r="J51" s="21"/>
    </row>
    <row r="52" spans="1:10" x14ac:dyDescent="0.25">
      <c r="A52" s="363"/>
      <c r="B52" s="7" t="s">
        <v>91</v>
      </c>
      <c r="C52" s="16"/>
      <c r="D52" s="17"/>
      <c r="E52" s="17"/>
      <c r="F52" s="17"/>
      <c r="G52" s="17"/>
      <c r="H52" s="17"/>
      <c r="I52" s="17"/>
      <c r="J52" s="18"/>
    </row>
    <row r="53" spans="1:10" ht="15.75" thickBot="1" x14ac:dyDescent="0.3">
      <c r="A53" s="348" t="s">
        <v>291</v>
      </c>
      <c r="B53" s="368"/>
      <c r="C53" s="368"/>
      <c r="D53" s="368"/>
      <c r="E53" s="368"/>
      <c r="F53" s="368"/>
      <c r="G53" s="368"/>
      <c r="H53" s="368"/>
      <c r="I53" s="368"/>
      <c r="J53" s="349"/>
    </row>
    <row r="54" spans="1:10" ht="15.75" thickTop="1" x14ac:dyDescent="0.25"/>
    <row r="55" spans="1:10" x14ac:dyDescent="0.25">
      <c r="A55" s="353" t="s">
        <v>260</v>
      </c>
      <c r="B55" s="354"/>
    </row>
    <row r="56" spans="1:10" ht="15.75" thickBot="1" x14ac:dyDescent="0.3">
      <c r="A56" s="355"/>
      <c r="B56" s="355"/>
    </row>
    <row r="57" spans="1:10" ht="19.5" thickTop="1" thickBot="1" x14ac:dyDescent="0.3">
      <c r="A57" s="42" t="s">
        <v>92</v>
      </c>
      <c r="B57" s="22" t="s">
        <v>93</v>
      </c>
    </row>
    <row r="58" spans="1:10" ht="15.75" thickTop="1" x14ac:dyDescent="0.25">
      <c r="A58" s="350" t="s">
        <v>29</v>
      </c>
      <c r="B58" s="23" t="s">
        <v>94</v>
      </c>
    </row>
    <row r="59" spans="1:10" x14ac:dyDescent="0.25">
      <c r="A59" s="361"/>
      <c r="B59" s="24" t="s">
        <v>95</v>
      </c>
    </row>
    <row r="60" spans="1:10" x14ac:dyDescent="0.25">
      <c r="A60" s="360" t="s">
        <v>34</v>
      </c>
      <c r="B60" s="25" t="s">
        <v>96</v>
      </c>
    </row>
    <row r="61" spans="1:10" x14ac:dyDescent="0.25">
      <c r="A61" s="350"/>
      <c r="B61" s="23" t="s">
        <v>97</v>
      </c>
    </row>
    <row r="62" spans="1:10" x14ac:dyDescent="0.25">
      <c r="A62" s="361"/>
      <c r="B62" s="24" t="s">
        <v>98</v>
      </c>
    </row>
    <row r="63" spans="1:10" x14ac:dyDescent="0.25">
      <c r="A63" s="44" t="s">
        <v>41</v>
      </c>
      <c r="B63" s="26" t="s">
        <v>99</v>
      </c>
    </row>
    <row r="64" spans="1:10" x14ac:dyDescent="0.25">
      <c r="A64" s="360" t="s">
        <v>100</v>
      </c>
      <c r="B64" s="25" t="s">
        <v>101</v>
      </c>
    </row>
    <row r="65" spans="1:2" x14ac:dyDescent="0.25">
      <c r="A65" s="361"/>
      <c r="B65" s="24" t="s">
        <v>102</v>
      </c>
    </row>
    <row r="66" spans="1:2" x14ac:dyDescent="0.25">
      <c r="A66" s="360" t="s">
        <v>103</v>
      </c>
      <c r="B66" s="25" t="s">
        <v>104</v>
      </c>
    </row>
    <row r="67" spans="1:2" x14ac:dyDescent="0.25">
      <c r="A67" s="361"/>
      <c r="B67" s="24" t="s">
        <v>105</v>
      </c>
    </row>
    <row r="68" spans="1:2" x14ac:dyDescent="0.25">
      <c r="A68" s="44" t="s">
        <v>72</v>
      </c>
      <c r="B68" s="26" t="s">
        <v>106</v>
      </c>
    </row>
    <row r="69" spans="1:2" x14ac:dyDescent="0.25">
      <c r="A69" s="360" t="s">
        <v>107</v>
      </c>
      <c r="B69" s="25" t="s">
        <v>108</v>
      </c>
    </row>
    <row r="70" spans="1:2" x14ac:dyDescent="0.25">
      <c r="A70" s="361"/>
      <c r="B70" s="24" t="s">
        <v>109</v>
      </c>
    </row>
    <row r="71" spans="1:2" ht="30" x14ac:dyDescent="0.25">
      <c r="A71" s="44" t="s">
        <v>110</v>
      </c>
      <c r="B71" s="26" t="s">
        <v>111</v>
      </c>
    </row>
    <row r="72" spans="1:2" x14ac:dyDescent="0.25">
      <c r="A72" s="360" t="s">
        <v>112</v>
      </c>
      <c r="B72" s="25" t="s">
        <v>113</v>
      </c>
    </row>
    <row r="73" spans="1:2" x14ac:dyDescent="0.25">
      <c r="A73" s="350"/>
      <c r="B73" s="23" t="s">
        <v>114</v>
      </c>
    </row>
    <row r="74" spans="1:2" x14ac:dyDescent="0.25">
      <c r="A74" s="361"/>
      <c r="B74" s="24" t="s">
        <v>115</v>
      </c>
    </row>
    <row r="75" spans="1:2" x14ac:dyDescent="0.25">
      <c r="A75" s="350" t="s">
        <v>116</v>
      </c>
      <c r="B75" s="23" t="s">
        <v>117</v>
      </c>
    </row>
    <row r="76" spans="1:2" x14ac:dyDescent="0.25">
      <c r="A76" s="350"/>
      <c r="B76" s="23" t="s">
        <v>118</v>
      </c>
    </row>
    <row r="77" spans="1:2" x14ac:dyDescent="0.25">
      <c r="A77" s="350"/>
      <c r="B77" s="23" t="s">
        <v>119</v>
      </c>
    </row>
    <row r="78" spans="1:2" ht="15.75" thickBot="1" x14ac:dyDescent="0.3">
      <c r="A78" s="351" t="s">
        <v>120</v>
      </c>
      <c r="B78" s="352"/>
    </row>
    <row r="79" spans="1:2" ht="15.75" thickTop="1" x14ac:dyDescent="0.25"/>
    <row r="80" spans="1:2" x14ac:dyDescent="0.25">
      <c r="A80" s="353" t="s">
        <v>259</v>
      </c>
      <c r="B80" s="354"/>
    </row>
    <row r="81" spans="1:2" ht="15.75" thickBot="1" x14ac:dyDescent="0.3">
      <c r="A81" s="355"/>
      <c r="B81" s="355"/>
    </row>
    <row r="82" spans="1:2" ht="19.5" thickTop="1" thickBot="1" x14ac:dyDescent="0.3">
      <c r="A82" s="42" t="s">
        <v>10</v>
      </c>
      <c r="B82" s="22" t="s">
        <v>121</v>
      </c>
    </row>
    <row r="83" spans="1:2" ht="16.5" thickTop="1" x14ac:dyDescent="0.25">
      <c r="A83" s="45" t="s">
        <v>122</v>
      </c>
      <c r="B83" s="27"/>
    </row>
    <row r="84" spans="1:2" x14ac:dyDescent="0.25">
      <c r="A84" s="356" t="s">
        <v>123</v>
      </c>
      <c r="B84" s="28" t="s">
        <v>124</v>
      </c>
    </row>
    <row r="85" spans="1:2" x14ac:dyDescent="0.25">
      <c r="A85" s="357"/>
      <c r="B85" s="29" t="s">
        <v>125</v>
      </c>
    </row>
    <row r="86" spans="1:2" x14ac:dyDescent="0.25">
      <c r="A86" s="356" t="s">
        <v>126</v>
      </c>
      <c r="B86" s="28" t="s">
        <v>127</v>
      </c>
    </row>
    <row r="87" spans="1:2" x14ac:dyDescent="0.25">
      <c r="A87" s="357"/>
      <c r="B87" s="29" t="s">
        <v>128</v>
      </c>
    </row>
    <row r="88" spans="1:2" x14ac:dyDescent="0.25">
      <c r="A88" s="356" t="s">
        <v>129</v>
      </c>
      <c r="B88" s="28" t="s">
        <v>127</v>
      </c>
    </row>
    <row r="89" spans="1:2" x14ac:dyDescent="0.25">
      <c r="A89" s="357"/>
      <c r="B89" s="29" t="s">
        <v>128</v>
      </c>
    </row>
    <row r="90" spans="1:2" x14ac:dyDescent="0.25">
      <c r="A90" s="358" t="s">
        <v>23</v>
      </c>
      <c r="B90" s="28" t="s">
        <v>127</v>
      </c>
    </row>
    <row r="91" spans="1:2" x14ac:dyDescent="0.25">
      <c r="A91" s="359"/>
      <c r="B91" s="29" t="s">
        <v>128</v>
      </c>
    </row>
    <row r="92" spans="1:2" x14ac:dyDescent="0.25">
      <c r="A92" s="356" t="s">
        <v>130</v>
      </c>
      <c r="B92" s="28" t="s">
        <v>127</v>
      </c>
    </row>
    <row r="93" spans="1:2" x14ac:dyDescent="0.25">
      <c r="A93" s="357"/>
      <c r="B93" s="29" t="s">
        <v>128</v>
      </c>
    </row>
    <row r="94" spans="1:2" ht="15.75" x14ac:dyDescent="0.25">
      <c r="A94" s="46" t="s">
        <v>131</v>
      </c>
      <c r="B94" s="30"/>
    </row>
    <row r="95" spans="1:2" x14ac:dyDescent="0.25">
      <c r="A95" s="356" t="s">
        <v>132</v>
      </c>
      <c r="B95" s="28" t="s">
        <v>127</v>
      </c>
    </row>
    <row r="96" spans="1:2" x14ac:dyDescent="0.25">
      <c r="A96" s="357"/>
      <c r="B96" s="29" t="s">
        <v>128</v>
      </c>
    </row>
    <row r="97" spans="1:2" x14ac:dyDescent="0.25">
      <c r="A97" s="356" t="s">
        <v>133</v>
      </c>
      <c r="B97" s="28" t="s">
        <v>127</v>
      </c>
    </row>
    <row r="98" spans="1:2" x14ac:dyDescent="0.25">
      <c r="A98" s="357"/>
      <c r="B98" s="29" t="s">
        <v>128</v>
      </c>
    </row>
    <row r="99" spans="1:2" x14ac:dyDescent="0.25">
      <c r="A99" s="356" t="s">
        <v>134</v>
      </c>
      <c r="B99" s="28" t="s">
        <v>127</v>
      </c>
    </row>
    <row r="100" spans="1:2" x14ac:dyDescent="0.25">
      <c r="A100" s="357"/>
      <c r="B100" s="29" t="s">
        <v>128</v>
      </c>
    </row>
    <row r="101" spans="1:2" ht="15.75" x14ac:dyDescent="0.25">
      <c r="A101" s="47" t="s">
        <v>135</v>
      </c>
      <c r="B101" s="31"/>
    </row>
    <row r="102" spans="1:2" x14ac:dyDescent="0.25">
      <c r="A102" s="48" t="s">
        <v>132</v>
      </c>
      <c r="B102" s="30" t="s">
        <v>127</v>
      </c>
    </row>
    <row r="103" spans="1:2" x14ac:dyDescent="0.25">
      <c r="A103" s="48"/>
      <c r="B103" s="30" t="s">
        <v>128</v>
      </c>
    </row>
    <row r="104" spans="1:2" x14ac:dyDescent="0.25">
      <c r="A104" s="48" t="s">
        <v>29</v>
      </c>
      <c r="B104" s="30" t="s">
        <v>127</v>
      </c>
    </row>
    <row r="105" spans="1:2" x14ac:dyDescent="0.25">
      <c r="A105" s="48"/>
      <c r="B105" s="30" t="s">
        <v>128</v>
      </c>
    </row>
    <row r="106" spans="1:2" x14ac:dyDescent="0.25">
      <c r="A106" s="48" t="s">
        <v>134</v>
      </c>
      <c r="B106" s="30" t="s">
        <v>127</v>
      </c>
    </row>
    <row r="107" spans="1:2" x14ac:dyDescent="0.25">
      <c r="A107" s="48"/>
      <c r="B107" s="30" t="s">
        <v>128</v>
      </c>
    </row>
    <row r="108" spans="1:2" x14ac:dyDescent="0.25">
      <c r="A108" s="48" t="s">
        <v>136</v>
      </c>
      <c r="B108" s="30" t="s">
        <v>127</v>
      </c>
    </row>
    <row r="109" spans="1:2" x14ac:dyDescent="0.25">
      <c r="A109" s="49"/>
      <c r="B109" s="32" t="s">
        <v>128</v>
      </c>
    </row>
    <row r="110" spans="1:2" x14ac:dyDescent="0.25">
      <c r="A110" s="50" t="s">
        <v>137</v>
      </c>
      <c r="B110" s="33"/>
    </row>
    <row r="111" spans="1:2" ht="51.75" customHeight="1" x14ac:dyDescent="0.25">
      <c r="A111" s="346" t="s">
        <v>138</v>
      </c>
      <c r="B111" s="347"/>
    </row>
    <row r="112" spans="1:2" ht="72.75" customHeight="1" thickBot="1" x14ac:dyDescent="0.3">
      <c r="A112" s="348"/>
      <c r="B112" s="349"/>
    </row>
    <row r="113" ht="15.75" thickTop="1" x14ac:dyDescent="0.25"/>
  </sheetData>
  <mergeCells count="50">
    <mergeCell ref="A11:A14"/>
    <mergeCell ref="C11:J11"/>
    <mergeCell ref="A1:J2"/>
    <mergeCell ref="C3:J3"/>
    <mergeCell ref="A4:A10"/>
    <mergeCell ref="C4:J4"/>
    <mergeCell ref="C5:J5"/>
    <mergeCell ref="A15:A17"/>
    <mergeCell ref="C15:J15"/>
    <mergeCell ref="A18:A20"/>
    <mergeCell ref="C18:J18"/>
    <mergeCell ref="C19:J19"/>
    <mergeCell ref="C20:J20"/>
    <mergeCell ref="C21:J21"/>
    <mergeCell ref="A22:A24"/>
    <mergeCell ref="C22:J22"/>
    <mergeCell ref="C23:J23"/>
    <mergeCell ref="A25:A32"/>
    <mergeCell ref="C25:J25"/>
    <mergeCell ref="A33:A39"/>
    <mergeCell ref="C33:J33"/>
    <mergeCell ref="C40:J40"/>
    <mergeCell ref="C41:J41"/>
    <mergeCell ref="A42:A43"/>
    <mergeCell ref="C42:J42"/>
    <mergeCell ref="C43:J43"/>
    <mergeCell ref="A72:A74"/>
    <mergeCell ref="A44:A45"/>
    <mergeCell ref="C44:J44"/>
    <mergeCell ref="A46:A52"/>
    <mergeCell ref="C46:J46"/>
    <mergeCell ref="A53:J53"/>
    <mergeCell ref="A55:B56"/>
    <mergeCell ref="A58:A59"/>
    <mergeCell ref="A60:A62"/>
    <mergeCell ref="A64:A65"/>
    <mergeCell ref="A66:A67"/>
    <mergeCell ref="A69:A70"/>
    <mergeCell ref="A111:B112"/>
    <mergeCell ref="A75:A77"/>
    <mergeCell ref="A78:B78"/>
    <mergeCell ref="A80:B81"/>
    <mergeCell ref="A84:A85"/>
    <mergeCell ref="A86:A87"/>
    <mergeCell ref="A88:A89"/>
    <mergeCell ref="A90:A91"/>
    <mergeCell ref="A92:A93"/>
    <mergeCell ref="A95:A96"/>
    <mergeCell ref="A97:A98"/>
    <mergeCell ref="A99:A100"/>
  </mergeCells>
  <pageMargins left="0.70866141732283472" right="0.70866141732283472" top="0.74803149606299213" bottom="0.74803149606299213" header="0.31496062992125984" footer="0.31496062992125984"/>
  <pageSetup paperSize="8" scale="55" orientation="portrait" r:id="rId1"/>
  <rowBreaks count="2" manualBreakCount="2">
    <brk id="5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workbookViewId="0">
      <selection sqref="A1:F2"/>
    </sheetView>
  </sheetViews>
  <sheetFormatPr defaultColWidth="9.140625" defaultRowHeight="15" x14ac:dyDescent="0.25"/>
  <cols>
    <col min="1" max="1" width="15.28515625" style="56" customWidth="1"/>
    <col min="2" max="2" width="17.140625" style="56" customWidth="1"/>
    <col min="3" max="3" width="22.42578125" style="56" customWidth="1"/>
    <col min="4" max="4" width="25.28515625" style="56" customWidth="1"/>
    <col min="5" max="5" width="24.7109375" style="56" customWidth="1"/>
    <col min="6" max="6" width="25" style="56" customWidth="1"/>
    <col min="7" max="7" width="17.7109375" style="56" customWidth="1"/>
    <col min="8" max="8" width="20.7109375" style="56" customWidth="1"/>
    <col min="9" max="9" width="27.42578125" style="56" customWidth="1"/>
    <col min="10" max="10" width="21.28515625" style="56" customWidth="1"/>
    <col min="11" max="11" width="13.5703125" style="56" customWidth="1"/>
    <col min="12" max="16384" width="9.140625" style="56"/>
  </cols>
  <sheetData>
    <row r="1" spans="1:16" x14ac:dyDescent="0.25">
      <c r="A1" s="408" t="s">
        <v>305</v>
      </c>
      <c r="B1" s="408"/>
      <c r="C1" s="408"/>
      <c r="D1" s="408"/>
      <c r="E1" s="408"/>
      <c r="F1" s="408"/>
      <c r="I1" s="134"/>
    </row>
    <row r="2" spans="1:16" ht="15.75" thickBot="1" x14ac:dyDescent="0.3">
      <c r="A2" s="408"/>
      <c r="B2" s="408"/>
      <c r="C2" s="408"/>
      <c r="D2" s="408"/>
      <c r="E2" s="408"/>
      <c r="F2" s="408"/>
    </row>
    <row r="3" spans="1:16" ht="57" customHeight="1" thickTop="1" thickBot="1" x14ac:dyDescent="0.3">
      <c r="A3" s="57" t="s">
        <v>139</v>
      </c>
      <c r="B3" s="57" t="s">
        <v>140</v>
      </c>
      <c r="C3" s="57" t="s">
        <v>141</v>
      </c>
      <c r="D3" s="58" t="s">
        <v>142</v>
      </c>
      <c r="E3" s="59" t="s">
        <v>143</v>
      </c>
      <c r="M3" s="60"/>
    </row>
    <row r="4" spans="1:16" ht="15.75" thickTop="1" x14ac:dyDescent="0.25">
      <c r="A4" s="422" t="s">
        <v>4</v>
      </c>
      <c r="B4" s="424" t="s">
        <v>144</v>
      </c>
      <c r="C4" s="85" t="str">
        <f>'A2.3 Detailed facilities data'!AJ12</f>
        <v>0600-0700</v>
      </c>
      <c r="D4" s="61" t="s">
        <v>146</v>
      </c>
      <c r="E4" s="62">
        <f>'A2.3 Detailed facilities data'!AM12</f>
        <v>1233</v>
      </c>
      <c r="M4" s="63"/>
      <c r="P4" s="138"/>
    </row>
    <row r="5" spans="1:16" x14ac:dyDescent="0.25">
      <c r="A5" s="423"/>
      <c r="B5" s="425"/>
      <c r="C5" s="137" t="str">
        <f>'A2.3 Detailed facilities data'!AK12</f>
        <v>0900-1000</v>
      </c>
      <c r="D5" s="64" t="s">
        <v>147</v>
      </c>
      <c r="E5" s="65">
        <f>'A2.3 Detailed facilities data'!AN12</f>
        <v>1226</v>
      </c>
      <c r="M5" s="63"/>
      <c r="P5" s="138"/>
    </row>
    <row r="6" spans="1:16" x14ac:dyDescent="0.25">
      <c r="A6" s="423"/>
      <c r="B6" s="425" t="s">
        <v>148</v>
      </c>
      <c r="C6" s="137" t="str">
        <f>'A2.3 Detailed facilities data'!AJ22</f>
        <v>1900-2000</v>
      </c>
      <c r="D6" s="64" t="s">
        <v>146</v>
      </c>
      <c r="E6" s="65">
        <f>'A2.3 Detailed facilities data'!AM22</f>
        <v>2082</v>
      </c>
      <c r="M6" s="63"/>
      <c r="P6" s="138"/>
    </row>
    <row r="7" spans="1:16" x14ac:dyDescent="0.25">
      <c r="A7" s="423"/>
      <c r="B7" s="425"/>
      <c r="C7" s="137" t="str">
        <f>'A2.3 Detailed facilities data'!AK22</f>
        <v>0900-1000</v>
      </c>
      <c r="D7" s="64" t="s">
        <v>147</v>
      </c>
      <c r="E7" s="65">
        <f>'A2.3 Detailed facilities data'!AN22</f>
        <v>2011</v>
      </c>
      <c r="M7" s="63"/>
      <c r="N7" s="92"/>
      <c r="P7" s="138"/>
    </row>
    <row r="8" spans="1:16" x14ac:dyDescent="0.25">
      <c r="A8" s="426" t="s">
        <v>150</v>
      </c>
      <c r="B8" s="427" t="s">
        <v>144</v>
      </c>
      <c r="C8" s="150" t="str">
        <f>'A2.3 Detailed facilities data'!AJ33</f>
        <v>0700-0759</v>
      </c>
      <c r="D8" s="66" t="s">
        <v>146</v>
      </c>
      <c r="E8" s="67">
        <f>'A2.3 Detailed facilities data'!AM33</f>
        <v>1531</v>
      </c>
      <c r="M8" s="68"/>
      <c r="P8" s="138"/>
    </row>
    <row r="9" spans="1:16" x14ac:dyDescent="0.25">
      <c r="A9" s="426"/>
      <c r="B9" s="427"/>
      <c r="C9" s="150" t="str">
        <f>'A2.3 Detailed facilities data'!AK33</f>
        <v>0900-0959</v>
      </c>
      <c r="D9" s="66" t="s">
        <v>147</v>
      </c>
      <c r="E9" s="67">
        <f>'A2.3 Detailed facilities data'!AN33</f>
        <v>1504</v>
      </c>
      <c r="M9" s="63"/>
      <c r="P9" s="138"/>
    </row>
    <row r="10" spans="1:16" x14ac:dyDescent="0.25">
      <c r="A10" s="426"/>
      <c r="B10" s="427" t="s">
        <v>152</v>
      </c>
      <c r="C10" s="150" t="str">
        <f>'A2.3 Detailed facilities data'!AJ43</f>
        <v>1600-1659</v>
      </c>
      <c r="D10" s="66" t="s">
        <v>146</v>
      </c>
      <c r="E10" s="67">
        <f>'A2.3 Detailed facilities data'!AM43</f>
        <v>995</v>
      </c>
      <c r="M10" s="63"/>
      <c r="P10" s="138"/>
    </row>
    <row r="11" spans="1:16" x14ac:dyDescent="0.25">
      <c r="A11" s="426"/>
      <c r="B11" s="427"/>
      <c r="C11" s="150" t="str">
        <f>'A2.3 Detailed facilities data'!AK43</f>
        <v>0900-0959</v>
      </c>
      <c r="D11" s="66" t="s">
        <v>147</v>
      </c>
      <c r="E11" s="67">
        <f>'A2.3 Detailed facilities data'!AN43</f>
        <v>912</v>
      </c>
      <c r="M11" s="63"/>
      <c r="P11" s="138"/>
    </row>
    <row r="12" spans="1:16" x14ac:dyDescent="0.25">
      <c r="A12" s="426"/>
      <c r="B12" s="427" t="s">
        <v>154</v>
      </c>
      <c r="C12" s="150" t="str">
        <f>'A2.3 Detailed facilities data'!AJ53</f>
        <v>1500-1559</v>
      </c>
      <c r="D12" s="66" t="s">
        <v>146</v>
      </c>
      <c r="E12" s="67">
        <f>'A2.3 Detailed facilities data'!AM53</f>
        <v>1068</v>
      </c>
      <c r="M12" s="69"/>
      <c r="P12" s="138"/>
    </row>
    <row r="13" spans="1:16" x14ac:dyDescent="0.25">
      <c r="A13" s="426"/>
      <c r="B13" s="427"/>
      <c r="C13" s="150" t="str">
        <f>'A2.3 Detailed facilities data'!AK52</f>
        <v>0700-0759</v>
      </c>
      <c r="D13" s="66" t="s">
        <v>147</v>
      </c>
      <c r="E13" s="67">
        <f>'A2.3 Detailed facilities data'!AN53</f>
        <v>1191</v>
      </c>
      <c r="M13" s="69"/>
      <c r="P13" s="138"/>
    </row>
    <row r="14" spans="1:16" x14ac:dyDescent="0.25">
      <c r="A14" s="415" t="s">
        <v>7</v>
      </c>
      <c r="B14" s="419" t="s">
        <v>144</v>
      </c>
      <c r="C14" s="151" t="str">
        <f>'A2.3 Detailed facilities data'!AJ63</f>
        <v>1700-1800</v>
      </c>
      <c r="D14" s="70" t="s">
        <v>146</v>
      </c>
      <c r="E14" s="71">
        <f>'A2.3 Detailed facilities data'!AM63</f>
        <v>553</v>
      </c>
      <c r="M14" s="63"/>
      <c r="P14" s="138"/>
    </row>
    <row r="15" spans="1:16" x14ac:dyDescent="0.25">
      <c r="A15" s="415"/>
      <c r="B15" s="419"/>
      <c r="C15" s="151" t="str">
        <f>'A2.3 Detailed facilities data'!AK63</f>
        <v>2200-2300</v>
      </c>
      <c r="D15" s="70" t="s">
        <v>147</v>
      </c>
      <c r="E15" s="71">
        <f>'A2.3 Detailed facilities data'!AN63</f>
        <v>759</v>
      </c>
      <c r="M15" s="63"/>
      <c r="P15" s="138"/>
    </row>
    <row r="16" spans="1:16" x14ac:dyDescent="0.25">
      <c r="A16" s="416"/>
      <c r="B16" s="420" t="s">
        <v>267</v>
      </c>
      <c r="C16" s="151" t="str">
        <f>'A2.3 Detailed facilities data'!AJ68</f>
        <v>2100-2200</v>
      </c>
      <c r="D16" s="70" t="s">
        <v>146</v>
      </c>
      <c r="E16" s="71">
        <f>'A2.3 Detailed facilities data'!AM68</f>
        <v>352</v>
      </c>
      <c r="M16" s="63"/>
      <c r="P16" s="138"/>
    </row>
    <row r="17" spans="1:17" x14ac:dyDescent="0.25">
      <c r="A17" s="416"/>
      <c r="B17" s="421"/>
      <c r="C17" s="152" t="str">
        <f>'A2.3 Detailed facilities data'!AK68</f>
        <v>1700-1800</v>
      </c>
      <c r="D17" s="70" t="s">
        <v>147</v>
      </c>
      <c r="E17" s="71">
        <f>'A2.3 Detailed facilities data'!AN68</f>
        <v>358</v>
      </c>
      <c r="M17" s="63"/>
      <c r="P17" s="138"/>
    </row>
    <row r="18" spans="1:17" x14ac:dyDescent="0.25">
      <c r="A18" s="415"/>
      <c r="B18" s="419" t="s">
        <v>156</v>
      </c>
      <c r="C18" s="151" t="str">
        <f>'A2.3 Detailed facilities data'!AJ78</f>
        <v>1900-2000</v>
      </c>
      <c r="D18" s="70" t="s">
        <v>146</v>
      </c>
      <c r="E18" s="71">
        <f>'A2.3 Detailed facilities data'!AM78</f>
        <v>355</v>
      </c>
      <c r="M18" s="63"/>
      <c r="P18" s="138"/>
    </row>
    <row r="19" spans="1:17" x14ac:dyDescent="0.25">
      <c r="A19" s="415"/>
      <c r="B19" s="419"/>
      <c r="C19" s="151" t="str">
        <f>'A2.3 Detailed facilities data'!AK78</f>
        <v>0600-0700</v>
      </c>
      <c r="D19" s="70" t="s">
        <v>147</v>
      </c>
      <c r="E19" s="71">
        <f>'A2.3 Detailed facilities data'!AN78</f>
        <v>490</v>
      </c>
      <c r="M19" s="63"/>
      <c r="P19" s="138"/>
    </row>
    <row r="20" spans="1:17" x14ac:dyDescent="0.25">
      <c r="A20" s="415"/>
      <c r="B20" s="419" t="s">
        <v>152</v>
      </c>
      <c r="C20" s="151" t="str">
        <f>'A2.3 Detailed facilities data'!AJ88</f>
        <v>2300-0000</v>
      </c>
      <c r="D20" s="70" t="s">
        <v>158</v>
      </c>
      <c r="E20" s="71">
        <f>'A2.3 Detailed facilities data'!AM88</f>
        <v>327</v>
      </c>
      <c r="M20" s="63"/>
      <c r="P20" s="138"/>
    </row>
    <row r="21" spans="1:17" x14ac:dyDescent="0.25">
      <c r="A21" s="415"/>
      <c r="B21" s="419"/>
      <c r="C21" s="151" t="str">
        <f>'A2.3 Detailed facilities data'!AK88</f>
        <v>0500-0600</v>
      </c>
      <c r="D21" s="70" t="s">
        <v>147</v>
      </c>
      <c r="E21" s="71">
        <f>'A2.3 Detailed facilities data'!AN88</f>
        <v>424</v>
      </c>
      <c r="M21" s="63"/>
      <c r="P21" s="138"/>
    </row>
    <row r="22" spans="1:17" x14ac:dyDescent="0.25">
      <c r="A22" s="404" t="s">
        <v>8</v>
      </c>
      <c r="B22" s="406" t="s">
        <v>144</v>
      </c>
      <c r="C22" s="153" t="str">
        <f>'A2.3 Detailed facilities data'!AJ98</f>
        <v>0600-0700</v>
      </c>
      <c r="D22" s="72" t="s">
        <v>146</v>
      </c>
      <c r="E22" s="73">
        <f>'A2.3 Detailed facilities data'!AM98</f>
        <v>4048.3890410958902</v>
      </c>
      <c r="M22" s="63"/>
      <c r="P22" s="138"/>
    </row>
    <row r="23" spans="1:17" x14ac:dyDescent="0.25">
      <c r="A23" s="404"/>
      <c r="B23" s="406"/>
      <c r="C23" s="153" t="str">
        <f>'A2.3 Detailed facilities data'!AK98</f>
        <v>1000-1100</v>
      </c>
      <c r="D23" s="72" t="s">
        <v>147</v>
      </c>
      <c r="E23" s="73">
        <f>'A2.3 Detailed facilities data'!AN98</f>
        <v>3217.9589041095892</v>
      </c>
      <c r="M23" s="63"/>
      <c r="P23" s="138"/>
    </row>
    <row r="24" spans="1:17" x14ac:dyDescent="0.25">
      <c r="A24" s="404"/>
      <c r="B24" s="406" t="s">
        <v>289</v>
      </c>
      <c r="C24" s="153" t="str">
        <f>'A2.3 Detailed facilities data'!AJ108</f>
        <v>1700-1800</v>
      </c>
      <c r="D24" s="72" t="s">
        <v>146</v>
      </c>
      <c r="E24" s="73">
        <f>'A2.3 Detailed facilities data'!AM108</f>
        <v>1858.1444961666264</v>
      </c>
      <c r="M24" s="63"/>
      <c r="P24" s="138"/>
    </row>
    <row r="25" spans="1:17" ht="15.75" thickBot="1" x14ac:dyDescent="0.3">
      <c r="A25" s="405"/>
      <c r="B25" s="407"/>
      <c r="C25" s="154" t="str">
        <f>'A2.3 Detailed facilities data'!AK108</f>
        <v>0700-0800</v>
      </c>
      <c r="D25" s="74" t="s">
        <v>147</v>
      </c>
      <c r="E25" s="75">
        <f>'A2.3 Detailed facilities data'!AN108</f>
        <v>1993.6820028191914</v>
      </c>
      <c r="M25" s="63"/>
      <c r="P25" s="138"/>
    </row>
    <row r="26" spans="1:17" ht="15.75" thickTop="1" x14ac:dyDescent="0.25">
      <c r="A26" s="136" t="s">
        <v>292</v>
      </c>
      <c r="M26" s="76"/>
    </row>
    <row r="28" spans="1:17" s="92" customFormat="1" ht="15" customHeight="1" x14ac:dyDescent="0.25">
      <c r="A28" s="408" t="s">
        <v>306</v>
      </c>
      <c r="B28" s="408"/>
      <c r="C28" s="408"/>
      <c r="D28" s="408"/>
    </row>
    <row r="29" spans="1:17" s="92" customFormat="1" ht="15.75" customHeight="1" thickBot="1" x14ac:dyDescent="0.3">
      <c r="A29" s="408"/>
      <c r="B29" s="408"/>
      <c r="C29" s="408"/>
      <c r="D29" s="408"/>
    </row>
    <row r="30" spans="1:17" ht="33" thickTop="1" thickBot="1" x14ac:dyDescent="0.3">
      <c r="A30" s="57" t="s">
        <v>139</v>
      </c>
      <c r="B30" s="57" t="s">
        <v>140</v>
      </c>
      <c r="C30" s="58" t="s">
        <v>160</v>
      </c>
      <c r="D30" s="58" t="s">
        <v>161</v>
      </c>
    </row>
    <row r="31" spans="1:17" ht="15.75" customHeight="1" thickTop="1" x14ac:dyDescent="0.25">
      <c r="A31" s="412" t="s">
        <v>4</v>
      </c>
      <c r="B31" s="77" t="s">
        <v>144</v>
      </c>
      <c r="C31" s="155">
        <f>'A2.3 Detailed facilities data'!B12</f>
        <v>26</v>
      </c>
      <c r="D31" s="155">
        <f>'A2.3 Detailed facilities data'!C12</f>
        <v>14</v>
      </c>
      <c r="P31" s="140"/>
      <c r="Q31" s="140"/>
    </row>
    <row r="32" spans="1:17" ht="15" customHeight="1" x14ac:dyDescent="0.25">
      <c r="A32" s="413"/>
      <c r="B32" s="78" t="s">
        <v>148</v>
      </c>
      <c r="C32" s="86">
        <f>'A2.3 Detailed facilities data'!B22</f>
        <v>60</v>
      </c>
      <c r="D32" s="86">
        <f>'A2.3 Detailed facilities data'!C22</f>
        <v>20</v>
      </c>
      <c r="P32" s="140"/>
      <c r="Q32" s="140"/>
    </row>
    <row r="33" spans="1:17" ht="15" customHeight="1" x14ac:dyDescent="0.25">
      <c r="A33" s="414" t="s">
        <v>150</v>
      </c>
      <c r="B33" s="79" t="s">
        <v>144</v>
      </c>
      <c r="C33" s="87">
        <f>'A2.3 Detailed facilities data'!B33</f>
        <v>25</v>
      </c>
      <c r="D33" s="87">
        <f>'A2.3 Detailed facilities data'!C33</f>
        <v>15</v>
      </c>
      <c r="P33" s="140"/>
      <c r="Q33" s="140"/>
    </row>
    <row r="34" spans="1:17" ht="15" customHeight="1" x14ac:dyDescent="0.25">
      <c r="A34" s="414"/>
      <c r="B34" s="79" t="s">
        <v>162</v>
      </c>
      <c r="C34" s="87">
        <f>'A2.3 Detailed facilities data'!B43</f>
        <v>13</v>
      </c>
      <c r="D34" s="87">
        <f>'A2.3 Detailed facilities data'!C43</f>
        <v>12</v>
      </c>
      <c r="P34" s="140"/>
      <c r="Q34" s="140"/>
    </row>
    <row r="35" spans="1:17" ht="15" customHeight="1" x14ac:dyDescent="0.25">
      <c r="A35" s="414"/>
      <c r="B35" s="79" t="s">
        <v>163</v>
      </c>
      <c r="C35" s="87">
        <f>'A2.3 Detailed facilities data'!B53</f>
        <v>27</v>
      </c>
      <c r="D35" s="87">
        <f>'A2.3 Detailed facilities data'!C53</f>
        <v>0</v>
      </c>
      <c r="P35" s="140"/>
      <c r="Q35" s="140"/>
    </row>
    <row r="36" spans="1:17" ht="15" customHeight="1" x14ac:dyDescent="0.25">
      <c r="A36" s="415" t="s">
        <v>7</v>
      </c>
      <c r="B36" s="80" t="s">
        <v>144</v>
      </c>
      <c r="C36" s="88">
        <f>'A2.3 Detailed facilities data'!B63</f>
        <v>10</v>
      </c>
      <c r="D36" s="88">
        <f>'A2.3 Detailed facilities data'!C63</f>
        <v>8</v>
      </c>
      <c r="P36" s="140"/>
      <c r="Q36" s="140"/>
    </row>
    <row r="37" spans="1:17" ht="15" customHeight="1" x14ac:dyDescent="0.25">
      <c r="A37" s="416"/>
      <c r="B37" s="81" t="s">
        <v>269</v>
      </c>
      <c r="C37" s="89">
        <f>'A2.3 Detailed facilities data'!B68</f>
        <v>8</v>
      </c>
      <c r="D37" s="89">
        <f>'A2.3 Detailed facilities data'!C68</f>
        <v>10</v>
      </c>
      <c r="P37" s="140"/>
      <c r="Q37" s="140"/>
    </row>
    <row r="38" spans="1:17" ht="15" customHeight="1" x14ac:dyDescent="0.25">
      <c r="A38" s="415"/>
      <c r="B38" s="80" t="s">
        <v>164</v>
      </c>
      <c r="C38" s="88">
        <f>'A2.3 Detailed facilities data'!B78</f>
        <v>36</v>
      </c>
      <c r="D38" s="88">
        <f>'A2.3 Detailed facilities data'!C78</f>
        <v>0</v>
      </c>
      <c r="P38" s="140"/>
      <c r="Q38" s="140"/>
    </row>
    <row r="39" spans="1:17" ht="15" customHeight="1" x14ac:dyDescent="0.25">
      <c r="A39" s="415"/>
      <c r="B39" s="80" t="s">
        <v>162</v>
      </c>
      <c r="C39" s="88">
        <f>'A2.3 Detailed facilities data'!B88</f>
        <v>23</v>
      </c>
      <c r="D39" s="88">
        <f>'A2.3 Detailed facilities data'!C88</f>
        <v>5</v>
      </c>
      <c r="P39" s="140"/>
      <c r="Q39" s="140"/>
    </row>
    <row r="40" spans="1:17" ht="15" customHeight="1" x14ac:dyDescent="0.25">
      <c r="A40" s="417" t="s">
        <v>8</v>
      </c>
      <c r="B40" s="82" t="s">
        <v>144</v>
      </c>
      <c r="C40" s="90">
        <f>'A2.3 Detailed facilities data'!B98</f>
        <v>50</v>
      </c>
      <c r="D40" s="90">
        <f>'A2.3 Detailed facilities data'!C98</f>
        <v>43</v>
      </c>
      <c r="P40" s="140"/>
      <c r="Q40" s="140"/>
    </row>
    <row r="41" spans="1:17" ht="15" customHeight="1" x14ac:dyDescent="0.25">
      <c r="A41" s="418"/>
      <c r="B41" s="84" t="s">
        <v>164</v>
      </c>
      <c r="C41" s="156">
        <f>'A2.3 Detailed facilities data'!B108</f>
        <v>50</v>
      </c>
      <c r="D41" s="156">
        <f>'A2.3 Detailed facilities data'!C108</f>
        <v>20</v>
      </c>
      <c r="P41" s="140"/>
      <c r="Q41" s="140"/>
    </row>
    <row r="42" spans="1:17" ht="15" customHeight="1" x14ac:dyDescent="0.25">
      <c r="A42" s="417"/>
      <c r="B42" s="82" t="s">
        <v>162</v>
      </c>
      <c r="C42" s="83">
        <f>'A2.3 Detailed facilities data'!B113</f>
        <v>24</v>
      </c>
      <c r="D42" s="83">
        <f>'A2.3 Detailed facilities data'!C113</f>
        <v>16</v>
      </c>
      <c r="P42" s="140"/>
      <c r="Q42" s="140"/>
    </row>
    <row r="44" spans="1:17" s="92" customFormat="1" ht="15" customHeight="1" x14ac:dyDescent="0.25">
      <c r="A44" s="408" t="s">
        <v>307</v>
      </c>
      <c r="B44" s="408"/>
      <c r="C44" s="408"/>
      <c r="D44" s="408"/>
      <c r="E44" s="408"/>
      <c r="F44" s="408"/>
      <c r="G44" s="408"/>
      <c r="H44" s="408"/>
      <c r="I44" s="408"/>
      <c r="J44" s="408"/>
    </row>
    <row r="45" spans="1:17" s="92" customFormat="1" ht="15.75" customHeight="1" thickBot="1" x14ac:dyDescent="0.3">
      <c r="A45" s="409"/>
      <c r="B45" s="409"/>
      <c r="C45" s="409"/>
      <c r="D45" s="409"/>
      <c r="E45" s="409"/>
      <c r="F45" s="409"/>
      <c r="G45" s="409"/>
      <c r="H45" s="409"/>
      <c r="I45" s="409"/>
      <c r="J45" s="409"/>
    </row>
    <row r="46" spans="1:17" ht="48" thickBot="1" x14ac:dyDescent="0.3">
      <c r="A46" s="341" t="s">
        <v>139</v>
      </c>
      <c r="B46" s="340" t="s">
        <v>140</v>
      </c>
      <c r="C46" s="342" t="s">
        <v>165</v>
      </c>
      <c r="D46" s="342" t="s">
        <v>166</v>
      </c>
      <c r="E46" s="342" t="s">
        <v>167</v>
      </c>
      <c r="F46" s="342" t="s">
        <v>168</v>
      </c>
      <c r="G46" s="342" t="s">
        <v>169</v>
      </c>
      <c r="H46" s="342" t="s">
        <v>170</v>
      </c>
      <c r="I46" s="342" t="s">
        <v>171</v>
      </c>
      <c r="J46" s="342" t="s">
        <v>172</v>
      </c>
    </row>
    <row r="47" spans="1:17" x14ac:dyDescent="0.25">
      <c r="A47" s="410" t="s">
        <v>4</v>
      </c>
      <c r="B47" s="330" t="s">
        <v>144</v>
      </c>
      <c r="C47" s="331">
        <f>'A2.3 Detailed facilities data'!E12</f>
        <v>62</v>
      </c>
      <c r="D47" s="331">
        <f>'A2.3 Detailed facilities data'!M12</f>
        <v>54</v>
      </c>
      <c r="E47" s="331">
        <f>'A2.3 Detailed facilities data'!O12</f>
        <v>2920</v>
      </c>
      <c r="F47" s="331">
        <f>'A2.3 Detailed facilities data'!P12</f>
        <v>20658</v>
      </c>
      <c r="G47" s="331">
        <f>'A2.3 Detailed facilities data'!Z12</f>
        <v>3678278</v>
      </c>
      <c r="H47" s="331">
        <f>'A2.3 Detailed facilities data'!AF12</f>
        <v>2066</v>
      </c>
      <c r="I47" s="331">
        <f>'A2.3 Detailed facilities data'!AH12</f>
        <v>585</v>
      </c>
      <c r="J47" s="332">
        <f>'A2.3 Detailed facilities data'!AI12</f>
        <v>3</v>
      </c>
    </row>
    <row r="48" spans="1:17" x14ac:dyDescent="0.25">
      <c r="A48" s="411"/>
      <c r="B48" s="333" t="s">
        <v>148</v>
      </c>
      <c r="C48" s="334">
        <f>'A2.3 Detailed facilities data'!E22</f>
        <v>38</v>
      </c>
      <c r="D48" s="334">
        <f>'A2.3 Detailed facilities data'!M22</f>
        <v>13</v>
      </c>
      <c r="E48" s="334">
        <f>'A2.3 Detailed facilities data'!O22</f>
        <v>2669</v>
      </c>
      <c r="F48" s="334">
        <f>'A2.3 Detailed facilities data'!P22</f>
        <v>6332</v>
      </c>
      <c r="G48" s="334">
        <f>'A2.3 Detailed facilities data'!Z22</f>
        <v>896786</v>
      </c>
      <c r="H48" s="334">
        <f>'A2.3 Detailed facilities data'!AF22</f>
        <v>350</v>
      </c>
      <c r="I48" s="334">
        <f>'A2.3 Detailed facilities data'!AH22</f>
        <v>250</v>
      </c>
      <c r="J48" s="335">
        <f>'A2.3 Detailed facilities data'!AI22</f>
        <v>0</v>
      </c>
    </row>
    <row r="49" spans="1:12" x14ac:dyDescent="0.25">
      <c r="A49" s="399" t="s">
        <v>150</v>
      </c>
      <c r="B49" s="336" t="s">
        <v>144</v>
      </c>
      <c r="C49" s="334">
        <f>'A2.3 Detailed facilities data'!E33</f>
        <v>91</v>
      </c>
      <c r="D49" s="334">
        <f>'A2.3 Detailed facilities data'!M33</f>
        <v>12</v>
      </c>
      <c r="E49" s="334">
        <f>'A2.3 Detailed facilities data'!O33</f>
        <v>4401</v>
      </c>
      <c r="F49" s="334">
        <f>'A2.3 Detailed facilities data'!P33</f>
        <v>7438</v>
      </c>
      <c r="G49" s="334">
        <f>'A2.3 Detailed facilities data'!Z33</f>
        <v>6258259</v>
      </c>
      <c r="H49" s="334">
        <f>'A2.3 Detailed facilities data'!AF33</f>
        <v>2239</v>
      </c>
      <c r="I49" s="334">
        <f>'A2.3 Detailed facilities data'!AH33</f>
        <v>131</v>
      </c>
      <c r="J49" s="335">
        <f>'A2.3 Detailed facilities data'!AI33</f>
        <v>0</v>
      </c>
    </row>
    <row r="50" spans="1:12" x14ac:dyDescent="0.25">
      <c r="A50" s="399"/>
      <c r="B50" s="336" t="s">
        <v>162</v>
      </c>
      <c r="C50" s="334">
        <f>'A2.3 Detailed facilities data'!E43</f>
        <v>0</v>
      </c>
      <c r="D50" s="334">
        <f>'A2.3 Detailed facilities data'!M43</f>
        <v>7</v>
      </c>
      <c r="E50" s="334">
        <f>'A2.3 Detailed facilities data'!O43</f>
        <v>1058</v>
      </c>
      <c r="F50" s="334">
        <f>'A2.3 Detailed facilities data'!P43</f>
        <v>3195</v>
      </c>
      <c r="G50" s="334">
        <f>'A2.3 Detailed facilities data'!Z43</f>
        <v>2079398</v>
      </c>
      <c r="H50" s="334">
        <f>'A2.3 Detailed facilities data'!AF43</f>
        <v>151</v>
      </c>
      <c r="I50" s="334">
        <f>'A2.3 Detailed facilities data'!AH43</f>
        <v>52</v>
      </c>
      <c r="J50" s="335">
        <f>'A2.3 Detailed facilities data'!AI43</f>
        <v>0</v>
      </c>
    </row>
    <row r="51" spans="1:12" x14ac:dyDescent="0.25">
      <c r="A51" s="399"/>
      <c r="B51" s="336" t="s">
        <v>287</v>
      </c>
      <c r="C51" s="334">
        <f>'A2.3 Detailed facilities data'!E53</f>
        <v>4</v>
      </c>
      <c r="D51" s="334">
        <f>'A2.3 Detailed facilities data'!M53</f>
        <v>7</v>
      </c>
      <c r="E51" s="334">
        <f>'A2.3 Detailed facilities data'!O53</f>
        <v>1476</v>
      </c>
      <c r="F51" s="334">
        <f>'A2.3 Detailed facilities data'!P53</f>
        <v>4688</v>
      </c>
      <c r="G51" s="334">
        <f>'A2.3 Detailed facilities data'!Z53</f>
        <v>2141163</v>
      </c>
      <c r="H51" s="334">
        <f>'A2.3 Detailed facilities data'!AF53</f>
        <v>230</v>
      </c>
      <c r="I51" s="334">
        <f>'A2.3 Detailed facilities data'!AH53</f>
        <v>87</v>
      </c>
      <c r="J51" s="335">
        <f>'A2.3 Detailed facilities data'!AI53</f>
        <v>0</v>
      </c>
    </row>
    <row r="52" spans="1:12" x14ac:dyDescent="0.25">
      <c r="A52" s="400" t="s">
        <v>7</v>
      </c>
      <c r="B52" s="337" t="s">
        <v>144</v>
      </c>
      <c r="C52" s="334">
        <f>'A2.3 Detailed facilities data'!E63</f>
        <v>57</v>
      </c>
      <c r="D52" s="334">
        <f>'A2.3 Detailed facilities data'!M63</f>
        <v>5</v>
      </c>
      <c r="E52" s="334">
        <f>'A2.3 Detailed facilities data'!O63</f>
        <v>1703</v>
      </c>
      <c r="F52" s="334">
        <f>'A2.3 Detailed facilities data'!P63</f>
        <v>5415</v>
      </c>
      <c r="G52" s="334">
        <f>'A2.3 Detailed facilities data'!Z63</f>
        <v>2384033</v>
      </c>
      <c r="H52" s="334">
        <f>'A2.3 Detailed facilities data'!AF63</f>
        <v>841</v>
      </c>
      <c r="I52" s="334">
        <f>'A2.3 Detailed facilities data'!AH63</f>
        <v>117</v>
      </c>
      <c r="J52" s="335">
        <f>'A2.3 Detailed facilities data'!AI63</f>
        <v>1</v>
      </c>
    </row>
    <row r="53" spans="1:12" x14ac:dyDescent="0.25">
      <c r="A53" s="400"/>
      <c r="B53" s="337" t="s">
        <v>269</v>
      </c>
      <c r="C53" s="334">
        <f>'A2.3 Detailed facilities data'!E68</f>
        <v>4</v>
      </c>
      <c r="D53" s="334">
        <f>'A2.3 Detailed facilities data'!M68</f>
        <v>4</v>
      </c>
      <c r="E53" s="334">
        <f>'A2.3 Detailed facilities data'!O68</f>
        <v>1520</v>
      </c>
      <c r="F53" s="334">
        <f>'A2.3 Detailed facilities data'!P68</f>
        <v>5260</v>
      </c>
      <c r="G53" s="334">
        <f>'A2.3 Detailed facilities data'!Z68</f>
        <v>851382</v>
      </c>
      <c r="H53" s="334">
        <f>'A2.3 Detailed facilities data'!AF68</f>
        <v>250</v>
      </c>
      <c r="I53" s="334">
        <f>'A2.3 Detailed facilities data'!AH68</f>
        <v>83</v>
      </c>
      <c r="J53" s="335">
        <f>'A2.3 Detailed facilities data'!AI68</f>
        <v>0</v>
      </c>
    </row>
    <row r="54" spans="1:12" x14ac:dyDescent="0.25">
      <c r="A54" s="400"/>
      <c r="B54" s="337" t="s">
        <v>288</v>
      </c>
      <c r="C54" s="334">
        <f>'A2.3 Detailed facilities data'!E78</f>
        <v>18</v>
      </c>
      <c r="D54" s="334">
        <f>'A2.3 Detailed facilities data'!M78</f>
        <v>3</v>
      </c>
      <c r="E54" s="334">
        <f>'A2.3 Detailed facilities data'!O78</f>
        <v>604</v>
      </c>
      <c r="F54" s="334">
        <f>'A2.3 Detailed facilities data'!P78</f>
        <v>1875</v>
      </c>
      <c r="G54" s="334">
        <f>'A2.3 Detailed facilities data'!Z78</f>
        <v>462646</v>
      </c>
      <c r="H54" s="334">
        <f>'A2.3 Detailed facilities data'!AF78</f>
        <v>62</v>
      </c>
      <c r="I54" s="334">
        <f>'A2.3 Detailed facilities data'!AH78</f>
        <v>44</v>
      </c>
      <c r="J54" s="335">
        <f>'A2.3 Detailed facilities data'!AI78</f>
        <v>1</v>
      </c>
    </row>
    <row r="55" spans="1:12" x14ac:dyDescent="0.25">
      <c r="A55" s="400"/>
      <c r="B55" s="337" t="s">
        <v>162</v>
      </c>
      <c r="C55" s="334">
        <f>'A2.3 Detailed facilities data'!E88</f>
        <v>15</v>
      </c>
      <c r="D55" s="334">
        <f>'A2.3 Detailed facilities data'!M88</f>
        <v>4</v>
      </c>
      <c r="E55" s="334">
        <f>'A2.3 Detailed facilities data'!O88</f>
        <v>948</v>
      </c>
      <c r="F55" s="334">
        <f>'A2.3 Detailed facilities data'!P88</f>
        <v>3235</v>
      </c>
      <c r="G55" s="334">
        <f>'A2.3 Detailed facilities data'!Z88</f>
        <v>324484</v>
      </c>
      <c r="H55" s="334">
        <f>'A2.3 Detailed facilities data'!AF88</f>
        <v>97</v>
      </c>
      <c r="I55" s="334">
        <f>'A2.3 Detailed facilities data'!AH88</f>
        <v>57</v>
      </c>
      <c r="J55" s="335">
        <f>'A2.3 Detailed facilities data'!AI88</f>
        <v>1</v>
      </c>
    </row>
    <row r="56" spans="1:12" x14ac:dyDescent="0.25">
      <c r="A56" s="401" t="s">
        <v>8</v>
      </c>
      <c r="B56" s="338" t="s">
        <v>144</v>
      </c>
      <c r="C56" s="334">
        <f>'A2.3 Detailed facilities data'!E98</f>
        <v>216</v>
      </c>
      <c r="D56" s="334">
        <f>'A2.3 Detailed facilities data'!M98</f>
        <v>24</v>
      </c>
      <c r="E56" s="334">
        <f>'A2.3 Detailed facilities data'!O98</f>
        <v>7659</v>
      </c>
      <c r="F56" s="334">
        <f>'A2.3 Detailed facilities data'!P98</f>
        <v>13315</v>
      </c>
      <c r="G56" s="334">
        <f>'A2.3 Detailed facilities data'!Z98</f>
        <v>9855821</v>
      </c>
      <c r="H56" s="334">
        <f>'A2.3 Detailed facilities data'!AF98</f>
        <v>5000</v>
      </c>
      <c r="I56" s="334">
        <f>'A2.3 Detailed facilities data'!AH98</f>
        <v>985</v>
      </c>
      <c r="J56" s="335">
        <f>'A2.3 Detailed facilities data'!AI98</f>
        <v>20</v>
      </c>
    </row>
    <row r="57" spans="1:12" x14ac:dyDescent="0.25">
      <c r="A57" s="402"/>
      <c r="B57" s="91" t="s">
        <v>164</v>
      </c>
      <c r="C57" s="334">
        <f>'A2.3 Detailed facilities data'!E108</f>
        <v>48</v>
      </c>
      <c r="D57" s="334">
        <f>'A2.3 Detailed facilities data'!M108</f>
        <v>12</v>
      </c>
      <c r="E57" s="334">
        <f>'A2.3 Detailed facilities data'!O108</f>
        <v>3791</v>
      </c>
      <c r="F57" s="334">
        <f>'A2.3 Detailed facilities data'!P108</f>
        <v>6691</v>
      </c>
      <c r="G57" s="334">
        <f>'A2.3 Detailed facilities data'!Z108</f>
        <v>4433788</v>
      </c>
      <c r="H57" s="334">
        <f>'A2.3 Detailed facilities data'!AF108</f>
        <v>240</v>
      </c>
      <c r="I57" s="334">
        <f>'A2.3 Detailed facilities data'!AH108</f>
        <v>280</v>
      </c>
      <c r="J57" s="335">
        <f>'A2.3 Detailed facilities data'!AI108</f>
        <v>3</v>
      </c>
    </row>
    <row r="58" spans="1:12" ht="15.75" thickBot="1" x14ac:dyDescent="0.3">
      <c r="A58" s="403"/>
      <c r="B58" s="339" t="s">
        <v>162</v>
      </c>
      <c r="C58" s="334">
        <f>'A2.3 Detailed facilities data'!E113</f>
        <v>13</v>
      </c>
      <c r="D58" s="334">
        <f>'A2.3 Detailed facilities data'!M113</f>
        <v>6</v>
      </c>
      <c r="E58" s="334">
        <f>'A2.3 Detailed facilities data'!O113</f>
        <v>2986</v>
      </c>
      <c r="F58" s="334">
        <f>'A2.3 Detailed facilities data'!P113</f>
        <v>4462</v>
      </c>
      <c r="G58" s="334">
        <f>'A2.3 Detailed facilities data'!Z113</f>
        <v>2713966</v>
      </c>
      <c r="H58" s="334">
        <f>'A2.3 Detailed facilities data'!AF113</f>
        <v>110</v>
      </c>
      <c r="I58" s="334">
        <f>'A2.3 Detailed facilities data'!AH113</f>
        <v>119</v>
      </c>
      <c r="J58" s="335">
        <f>'A2.3 Detailed facilities data'!AI113</f>
        <v>2</v>
      </c>
    </row>
    <row r="59" spans="1:12" ht="15.75" thickBot="1" x14ac:dyDescent="0.3">
      <c r="A59" s="396" t="s">
        <v>290</v>
      </c>
      <c r="B59" s="397"/>
      <c r="C59" s="397"/>
      <c r="D59" s="397"/>
      <c r="E59" s="397"/>
      <c r="F59" s="397"/>
      <c r="G59" s="397"/>
      <c r="H59" s="397"/>
      <c r="I59" s="397"/>
      <c r="J59" s="398"/>
    </row>
    <row r="61" spans="1:12" x14ac:dyDescent="0.25">
      <c r="A61" s="255"/>
      <c r="B61" s="255"/>
      <c r="C61" s="256"/>
      <c r="D61" s="256"/>
      <c r="E61" s="256"/>
      <c r="F61" s="256"/>
      <c r="G61" s="256"/>
      <c r="H61" s="256"/>
      <c r="I61" s="256"/>
      <c r="J61" s="256"/>
      <c r="K61" s="255"/>
      <c r="L61" s="255"/>
    </row>
    <row r="62" spans="1:12" x14ac:dyDescent="0.25">
      <c r="A62" s="255"/>
      <c r="B62" s="255"/>
      <c r="C62" s="256"/>
      <c r="D62" s="256"/>
      <c r="E62" s="256"/>
      <c r="F62" s="256"/>
      <c r="G62" s="256"/>
      <c r="H62" s="256"/>
      <c r="I62" s="256"/>
      <c r="J62" s="256"/>
      <c r="K62" s="255"/>
      <c r="L62" s="255"/>
    </row>
    <row r="63" spans="1:12" x14ac:dyDescent="0.25">
      <c r="A63" s="255"/>
      <c r="B63" s="255"/>
      <c r="C63" s="256"/>
      <c r="D63" s="256"/>
      <c r="E63" s="256"/>
      <c r="F63" s="256"/>
      <c r="G63" s="256"/>
      <c r="H63" s="256"/>
      <c r="I63" s="256"/>
      <c r="J63" s="256"/>
      <c r="K63" s="255"/>
      <c r="L63" s="255"/>
    </row>
    <row r="64" spans="1:12" x14ac:dyDescent="0.25">
      <c r="A64" s="255"/>
      <c r="B64" s="255"/>
      <c r="C64" s="256"/>
      <c r="D64" s="256"/>
      <c r="E64" s="256"/>
      <c r="F64" s="256"/>
      <c r="G64" s="256"/>
      <c r="H64" s="256"/>
      <c r="I64" s="256"/>
      <c r="J64" s="256"/>
      <c r="K64" s="255"/>
      <c r="L64" s="255"/>
    </row>
    <row r="65" spans="1:12" x14ac:dyDescent="0.25">
      <c r="A65" s="255"/>
      <c r="B65" s="255"/>
      <c r="C65" s="256"/>
      <c r="D65" s="256"/>
      <c r="E65" s="256"/>
      <c r="F65" s="256"/>
      <c r="G65" s="256"/>
      <c r="H65" s="256"/>
      <c r="I65" s="256"/>
      <c r="J65" s="256"/>
      <c r="K65" s="255"/>
      <c r="L65" s="255"/>
    </row>
    <row r="66" spans="1:12" x14ac:dyDescent="0.25">
      <c r="A66" s="255"/>
      <c r="B66" s="255"/>
      <c r="C66" s="256"/>
      <c r="D66" s="256"/>
      <c r="E66" s="256"/>
      <c r="F66" s="256"/>
      <c r="G66" s="256"/>
      <c r="H66" s="256"/>
      <c r="I66" s="256"/>
      <c r="J66" s="256"/>
      <c r="K66" s="255"/>
      <c r="L66" s="255"/>
    </row>
    <row r="67" spans="1:12" x14ac:dyDescent="0.25">
      <c r="A67" s="255"/>
      <c r="B67" s="255"/>
      <c r="C67" s="256"/>
      <c r="D67" s="256"/>
      <c r="E67" s="256"/>
      <c r="F67" s="256"/>
      <c r="G67" s="256"/>
      <c r="H67" s="256"/>
      <c r="I67" s="256"/>
      <c r="J67" s="256"/>
      <c r="K67" s="255"/>
      <c r="L67" s="255"/>
    </row>
    <row r="68" spans="1:12" x14ac:dyDescent="0.25">
      <c r="A68" s="255"/>
      <c r="B68" s="255"/>
      <c r="C68" s="256"/>
      <c r="D68" s="256"/>
      <c r="E68" s="256"/>
      <c r="F68" s="256"/>
      <c r="G68" s="256"/>
      <c r="H68" s="256"/>
      <c r="I68" s="256"/>
      <c r="J68" s="256"/>
      <c r="K68" s="255"/>
      <c r="L68" s="255"/>
    </row>
    <row r="69" spans="1:12" x14ac:dyDescent="0.25">
      <c r="A69" s="255"/>
      <c r="B69" s="255"/>
      <c r="C69" s="256"/>
      <c r="D69" s="256"/>
      <c r="E69" s="256"/>
      <c r="F69" s="256"/>
      <c r="G69" s="256"/>
      <c r="H69" s="256"/>
      <c r="I69" s="256"/>
      <c r="J69" s="256"/>
      <c r="K69" s="255"/>
      <c r="L69" s="255"/>
    </row>
    <row r="70" spans="1:12" x14ac:dyDescent="0.25">
      <c r="A70" s="255"/>
      <c r="B70" s="255"/>
      <c r="C70" s="256"/>
      <c r="D70" s="256"/>
      <c r="E70" s="256"/>
      <c r="F70" s="256"/>
      <c r="G70" s="256"/>
      <c r="H70" s="256"/>
      <c r="I70" s="256"/>
      <c r="J70" s="256"/>
      <c r="K70" s="255"/>
      <c r="L70" s="255"/>
    </row>
    <row r="71" spans="1:12" x14ac:dyDescent="0.25">
      <c r="A71" s="255"/>
      <c r="B71" s="255"/>
      <c r="C71" s="256"/>
      <c r="D71" s="256"/>
      <c r="E71" s="256"/>
      <c r="F71" s="256"/>
      <c r="G71" s="256"/>
      <c r="H71" s="256"/>
      <c r="I71" s="256"/>
      <c r="J71" s="256"/>
      <c r="K71" s="255"/>
      <c r="L71" s="255"/>
    </row>
    <row r="72" spans="1:12" x14ac:dyDescent="0.25">
      <c r="A72" s="255"/>
      <c r="B72" s="255"/>
      <c r="C72" s="256"/>
      <c r="D72" s="256"/>
      <c r="E72" s="256"/>
      <c r="F72" s="256"/>
      <c r="G72" s="256"/>
      <c r="H72" s="256"/>
      <c r="I72" s="256"/>
      <c r="J72" s="256"/>
      <c r="K72" s="255"/>
      <c r="L72" s="255"/>
    </row>
    <row r="73" spans="1:12" x14ac:dyDescent="0.25">
      <c r="A73" s="255"/>
      <c r="B73" s="255"/>
      <c r="C73" s="255"/>
      <c r="D73" s="255"/>
      <c r="E73" s="255"/>
      <c r="F73" s="255"/>
      <c r="G73" s="255"/>
      <c r="H73" s="255"/>
      <c r="I73" s="255"/>
      <c r="J73" s="255"/>
      <c r="K73" s="255"/>
      <c r="L73" s="255"/>
    </row>
    <row r="74" spans="1:12" x14ac:dyDescent="0.25">
      <c r="A74" s="255"/>
      <c r="B74" s="255"/>
      <c r="C74" s="139"/>
      <c r="D74" s="139"/>
      <c r="E74" s="139"/>
      <c r="F74" s="139"/>
      <c r="G74" s="139"/>
      <c r="H74" s="139"/>
      <c r="I74" s="139"/>
      <c r="J74" s="139"/>
      <c r="K74" s="255"/>
      <c r="L74" s="255"/>
    </row>
    <row r="75" spans="1:12" x14ac:dyDescent="0.25">
      <c r="A75" s="255"/>
      <c r="B75" s="255"/>
      <c r="C75" s="139"/>
      <c r="D75" s="139"/>
      <c r="E75" s="139"/>
      <c r="F75" s="139"/>
      <c r="G75" s="139"/>
      <c r="H75" s="139"/>
      <c r="I75" s="139"/>
      <c r="J75" s="139"/>
      <c r="K75" s="255"/>
      <c r="L75" s="255"/>
    </row>
    <row r="76" spans="1:12" x14ac:dyDescent="0.25">
      <c r="A76" s="255"/>
      <c r="B76" s="255"/>
      <c r="C76" s="139"/>
      <c r="D76" s="139"/>
      <c r="E76" s="139"/>
      <c r="F76" s="139"/>
      <c r="G76" s="139"/>
      <c r="H76" s="139"/>
      <c r="I76" s="139"/>
      <c r="J76" s="139"/>
      <c r="K76" s="255"/>
      <c r="L76" s="255"/>
    </row>
    <row r="77" spans="1:12" x14ac:dyDescent="0.25">
      <c r="A77" s="255"/>
      <c r="B77" s="255"/>
      <c r="C77" s="139"/>
      <c r="D77" s="139"/>
      <c r="E77" s="139"/>
      <c r="F77" s="139"/>
      <c r="G77" s="139"/>
      <c r="H77" s="139"/>
      <c r="I77" s="139"/>
      <c r="J77" s="139"/>
      <c r="K77" s="255"/>
      <c r="L77" s="255"/>
    </row>
    <row r="78" spans="1:12" x14ac:dyDescent="0.25">
      <c r="A78" s="255"/>
      <c r="B78" s="255"/>
      <c r="C78" s="139"/>
      <c r="D78" s="139"/>
      <c r="E78" s="139"/>
      <c r="F78" s="139"/>
      <c r="G78" s="139"/>
      <c r="H78" s="139"/>
      <c r="I78" s="139"/>
      <c r="J78" s="139"/>
      <c r="K78" s="255"/>
      <c r="L78" s="255"/>
    </row>
    <row r="79" spans="1:12" x14ac:dyDescent="0.25">
      <c r="A79" s="255"/>
      <c r="B79" s="255"/>
      <c r="C79" s="139"/>
      <c r="D79" s="139"/>
      <c r="E79" s="139"/>
      <c r="F79" s="139"/>
      <c r="G79" s="139"/>
      <c r="H79" s="139"/>
      <c r="I79" s="139"/>
      <c r="J79" s="139"/>
      <c r="K79" s="255"/>
      <c r="L79" s="255"/>
    </row>
    <row r="80" spans="1:12" x14ac:dyDescent="0.25">
      <c r="A80" s="255"/>
      <c r="B80" s="255"/>
      <c r="C80" s="139"/>
      <c r="D80" s="139"/>
      <c r="E80" s="139"/>
      <c r="F80" s="139"/>
      <c r="G80" s="139"/>
      <c r="H80" s="139"/>
      <c r="I80" s="139"/>
      <c r="J80" s="139"/>
      <c r="K80" s="255"/>
      <c r="L80" s="255"/>
    </row>
    <row r="81" spans="1:12" x14ac:dyDescent="0.25">
      <c r="A81" s="255"/>
      <c r="B81" s="255"/>
      <c r="C81" s="139"/>
      <c r="D81" s="139"/>
      <c r="E81" s="139"/>
      <c r="F81" s="139"/>
      <c r="G81" s="139"/>
      <c r="H81" s="139"/>
      <c r="I81" s="139"/>
      <c r="J81" s="139"/>
      <c r="K81" s="255"/>
      <c r="L81" s="255"/>
    </row>
    <row r="82" spans="1:12" x14ac:dyDescent="0.25">
      <c r="A82" s="255"/>
      <c r="B82" s="255"/>
      <c r="C82" s="139"/>
      <c r="D82" s="139"/>
      <c r="E82" s="139"/>
      <c r="F82" s="139"/>
      <c r="G82" s="139"/>
      <c r="H82" s="139"/>
      <c r="I82" s="139"/>
      <c r="J82" s="139"/>
      <c r="K82" s="255"/>
      <c r="L82" s="255"/>
    </row>
    <row r="83" spans="1:12" x14ac:dyDescent="0.25">
      <c r="A83" s="255"/>
      <c r="B83" s="255"/>
      <c r="C83" s="139"/>
      <c r="D83" s="139"/>
      <c r="E83" s="139"/>
      <c r="F83" s="139"/>
      <c r="G83" s="139"/>
      <c r="H83" s="139"/>
      <c r="I83" s="139"/>
      <c r="J83" s="139"/>
      <c r="K83" s="255"/>
      <c r="L83" s="255"/>
    </row>
    <row r="84" spans="1:12" x14ac:dyDescent="0.25">
      <c r="A84" s="255"/>
      <c r="B84" s="255"/>
      <c r="C84" s="139"/>
      <c r="D84" s="139"/>
      <c r="E84" s="139"/>
      <c r="F84" s="139"/>
      <c r="G84" s="139"/>
      <c r="H84" s="139"/>
      <c r="I84" s="139"/>
      <c r="J84" s="139"/>
      <c r="K84" s="255"/>
      <c r="L84" s="255"/>
    </row>
    <row r="85" spans="1:12" x14ac:dyDescent="0.25">
      <c r="A85" s="255"/>
      <c r="B85" s="255"/>
      <c r="C85" s="139"/>
      <c r="D85" s="139"/>
      <c r="E85" s="139"/>
      <c r="F85" s="139"/>
      <c r="G85" s="139"/>
      <c r="H85" s="139"/>
      <c r="I85" s="139"/>
      <c r="J85" s="139"/>
      <c r="K85" s="255"/>
      <c r="L85" s="255"/>
    </row>
    <row r="86" spans="1:12" x14ac:dyDescent="0.25">
      <c r="A86" s="255"/>
      <c r="B86" s="255"/>
      <c r="C86" s="139"/>
      <c r="D86" s="139"/>
      <c r="E86" s="139"/>
      <c r="F86" s="139"/>
      <c r="G86" s="139"/>
      <c r="H86" s="139"/>
      <c r="I86" s="139"/>
      <c r="J86" s="139"/>
      <c r="K86" s="255"/>
      <c r="L86" s="255"/>
    </row>
    <row r="87" spans="1:12" x14ac:dyDescent="0.25">
      <c r="A87" s="255"/>
      <c r="B87" s="255"/>
      <c r="C87" s="257"/>
      <c r="D87" s="257"/>
      <c r="E87" s="257"/>
      <c r="F87" s="257"/>
      <c r="G87" s="257"/>
      <c r="H87" s="257"/>
      <c r="I87" s="257"/>
      <c r="J87" s="257"/>
      <c r="K87" s="255"/>
      <c r="L87" s="255"/>
    </row>
    <row r="88" spans="1:12" x14ac:dyDescent="0.25">
      <c r="A88" s="255"/>
      <c r="B88" s="255"/>
      <c r="C88" s="257"/>
      <c r="D88" s="257"/>
      <c r="E88" s="257"/>
      <c r="F88" s="257"/>
      <c r="G88" s="257"/>
      <c r="H88" s="257"/>
      <c r="I88" s="257"/>
      <c r="J88" s="257"/>
      <c r="K88" s="255"/>
      <c r="L88" s="255"/>
    </row>
    <row r="89" spans="1:12" x14ac:dyDescent="0.25">
      <c r="A89" s="255"/>
      <c r="B89" s="255"/>
      <c r="C89" s="257"/>
      <c r="D89" s="257"/>
      <c r="E89" s="257"/>
      <c r="F89" s="257"/>
      <c r="G89" s="257"/>
      <c r="H89" s="257"/>
      <c r="I89" s="257"/>
      <c r="J89" s="257"/>
      <c r="K89" s="255"/>
      <c r="L89" s="255"/>
    </row>
  </sheetData>
  <mergeCells count="27">
    <mergeCell ref="A1:F2"/>
    <mergeCell ref="A4:A7"/>
    <mergeCell ref="B4:B5"/>
    <mergeCell ref="B6:B7"/>
    <mergeCell ref="A8:A13"/>
    <mergeCell ref="B8:B9"/>
    <mergeCell ref="B10:B11"/>
    <mergeCell ref="B12:B13"/>
    <mergeCell ref="A14:A21"/>
    <mergeCell ref="B14:B15"/>
    <mergeCell ref="B18:B19"/>
    <mergeCell ref="B20:B21"/>
    <mergeCell ref="B16:B17"/>
    <mergeCell ref="A59:J59"/>
    <mergeCell ref="A49:A51"/>
    <mergeCell ref="A52:A55"/>
    <mergeCell ref="A56:A58"/>
    <mergeCell ref="A22:A25"/>
    <mergeCell ref="B22:B23"/>
    <mergeCell ref="B24:B25"/>
    <mergeCell ref="A44:J45"/>
    <mergeCell ref="A47:A48"/>
    <mergeCell ref="A28:D29"/>
    <mergeCell ref="A31:A32"/>
    <mergeCell ref="A33:A35"/>
    <mergeCell ref="A36:A39"/>
    <mergeCell ref="A40:A42"/>
  </mergeCells>
  <pageMargins left="0.7" right="0.7" top="0.75" bottom="0.75" header="0.3" footer="0.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3"/>
  <sheetViews>
    <sheetView zoomScale="80" zoomScaleNormal="80" workbookViewId="0">
      <pane xSplit="1" ySplit="2" topLeftCell="B3" activePane="bottomRight" state="frozen"/>
      <selection activeCell="F26" sqref="F26"/>
      <selection pane="topRight" activeCell="F26" sqref="F26"/>
      <selection pane="bottomLeft" activeCell="F26" sqref="F26"/>
      <selection pane="bottomRight" sqref="A1:D1"/>
    </sheetView>
  </sheetViews>
  <sheetFormatPr defaultRowHeight="15" x14ac:dyDescent="0.25"/>
  <cols>
    <col min="1" max="1" width="35.140625" customWidth="1"/>
    <col min="2" max="3" width="15.7109375" customWidth="1"/>
    <col min="4" max="4" width="19" customWidth="1"/>
    <col min="5" max="5" width="15.7109375" customWidth="1"/>
    <col min="6" max="6" width="17" customWidth="1"/>
    <col min="7" max="10" width="15.7109375" customWidth="1"/>
    <col min="11" max="11" width="15.5703125" customWidth="1"/>
    <col min="12" max="19" width="15.7109375" customWidth="1"/>
    <col min="20" max="20" width="17.5703125" customWidth="1"/>
    <col min="21" max="23" width="15.7109375" customWidth="1"/>
    <col min="24" max="24" width="16.5703125" customWidth="1"/>
    <col min="25" max="26" width="15.7109375" customWidth="1"/>
    <col min="27" max="27" width="16.7109375" customWidth="1"/>
    <col min="28" max="28" width="15.7109375" customWidth="1"/>
    <col min="29" max="29" width="17.5703125" customWidth="1"/>
    <col min="30" max="30" width="16.85546875" customWidth="1"/>
    <col min="31" max="31" width="17.28515625" customWidth="1"/>
    <col min="32" max="40" width="15.7109375" customWidth="1"/>
    <col min="41" max="41" width="22.5703125" customWidth="1"/>
    <col min="42" max="42" width="25.7109375" customWidth="1"/>
    <col min="43" max="43" width="9.140625" style="133"/>
  </cols>
  <sheetData>
    <row r="1" spans="1:53" ht="37.5" customHeight="1" thickBot="1" x14ac:dyDescent="0.3">
      <c r="A1" s="353" t="s">
        <v>313</v>
      </c>
      <c r="B1" s="353"/>
      <c r="C1" s="353"/>
      <c r="D1" s="353"/>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R1" s="133"/>
    </row>
    <row r="2" spans="1:53" s="54" customFormat="1" ht="96" customHeight="1" thickBot="1" x14ac:dyDescent="0.3">
      <c r="A2" s="287" t="s">
        <v>173</v>
      </c>
      <c r="B2" s="288" t="s">
        <v>160</v>
      </c>
      <c r="C2" s="289" t="s">
        <v>161</v>
      </c>
      <c r="D2" s="289" t="s">
        <v>174</v>
      </c>
      <c r="E2" s="289" t="s">
        <v>175</v>
      </c>
      <c r="F2" s="289" t="s">
        <v>176</v>
      </c>
      <c r="G2" s="289" t="s">
        <v>177</v>
      </c>
      <c r="H2" s="289" t="s">
        <v>178</v>
      </c>
      <c r="I2" s="289" t="s">
        <v>179</v>
      </c>
      <c r="J2" s="289" t="s">
        <v>180</v>
      </c>
      <c r="K2" s="289" t="s">
        <v>181</v>
      </c>
      <c r="L2" s="289" t="s">
        <v>182</v>
      </c>
      <c r="M2" s="289" t="s">
        <v>166</v>
      </c>
      <c r="N2" s="289" t="s">
        <v>183</v>
      </c>
      <c r="O2" s="289" t="s">
        <v>184</v>
      </c>
      <c r="P2" s="289" t="s">
        <v>185</v>
      </c>
      <c r="Q2" s="289" t="s">
        <v>186</v>
      </c>
      <c r="R2" s="289" t="s">
        <v>187</v>
      </c>
      <c r="S2" s="289" t="s">
        <v>188</v>
      </c>
      <c r="T2" s="289" t="s">
        <v>189</v>
      </c>
      <c r="U2" s="289" t="s">
        <v>190</v>
      </c>
      <c r="V2" s="289" t="s">
        <v>191</v>
      </c>
      <c r="W2" s="289" t="s">
        <v>192</v>
      </c>
      <c r="X2" s="289" t="s">
        <v>193</v>
      </c>
      <c r="Y2" s="289" t="s">
        <v>261</v>
      </c>
      <c r="Z2" s="289" t="s">
        <v>194</v>
      </c>
      <c r="AA2" s="289" t="s">
        <v>195</v>
      </c>
      <c r="AB2" s="289" t="s">
        <v>196</v>
      </c>
      <c r="AC2" s="289" t="s">
        <v>197</v>
      </c>
      <c r="AD2" s="289" t="s">
        <v>198</v>
      </c>
      <c r="AE2" s="289" t="s">
        <v>199</v>
      </c>
      <c r="AF2" s="289" t="s">
        <v>262</v>
      </c>
      <c r="AG2" s="289" t="s">
        <v>200</v>
      </c>
      <c r="AH2" s="289" t="s">
        <v>201</v>
      </c>
      <c r="AI2" s="289" t="s">
        <v>172</v>
      </c>
      <c r="AJ2" s="289" t="s">
        <v>202</v>
      </c>
      <c r="AK2" s="289" t="s">
        <v>203</v>
      </c>
      <c r="AL2" s="289" t="s">
        <v>204</v>
      </c>
      <c r="AM2" s="289" t="s">
        <v>205</v>
      </c>
      <c r="AN2" s="289" t="s">
        <v>206</v>
      </c>
      <c r="AO2" s="290" t="s">
        <v>207</v>
      </c>
      <c r="AP2" s="291" t="s">
        <v>208</v>
      </c>
      <c r="AQ2" s="55"/>
      <c r="AR2" s="55"/>
      <c r="AS2" s="55"/>
      <c r="AT2" s="55"/>
      <c r="AU2" s="55"/>
      <c r="AV2" s="55"/>
      <c r="AW2" s="55"/>
      <c r="AX2" s="55"/>
      <c r="AY2" s="55"/>
      <c r="AZ2" s="55"/>
      <c r="BA2" s="55"/>
    </row>
    <row r="3" spans="1:53" ht="36" customHeight="1" thickTop="1" x14ac:dyDescent="0.25">
      <c r="A3" s="292" t="s">
        <v>209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293"/>
    </row>
    <row r="4" spans="1:53" x14ac:dyDescent="0.25">
      <c r="A4" s="294" t="s">
        <v>210</v>
      </c>
      <c r="B4" s="93">
        <v>17</v>
      </c>
      <c r="C4" s="93">
        <v>15</v>
      </c>
      <c r="D4" s="93">
        <v>13503</v>
      </c>
      <c r="E4" s="93">
        <v>90</v>
      </c>
      <c r="F4" s="93" t="s">
        <v>211</v>
      </c>
      <c r="G4" s="93" t="s">
        <v>211</v>
      </c>
      <c r="H4" s="93" t="s">
        <v>211</v>
      </c>
      <c r="I4" s="93" t="s">
        <v>211</v>
      </c>
      <c r="J4" s="93">
        <v>32</v>
      </c>
      <c r="K4" s="93">
        <v>38</v>
      </c>
      <c r="L4" s="93">
        <v>17</v>
      </c>
      <c r="M4" s="93">
        <v>18</v>
      </c>
      <c r="N4" s="93">
        <v>16</v>
      </c>
      <c r="O4" s="93">
        <v>1972</v>
      </c>
      <c r="P4" s="93">
        <v>18120</v>
      </c>
      <c r="Q4" s="93">
        <v>9000</v>
      </c>
      <c r="R4" s="93" t="s">
        <v>211</v>
      </c>
      <c r="S4" s="93">
        <v>1987661</v>
      </c>
      <c r="T4" s="93">
        <v>6570</v>
      </c>
      <c r="U4" s="93">
        <v>0</v>
      </c>
      <c r="V4" s="93">
        <v>0</v>
      </c>
      <c r="W4" s="93">
        <v>362</v>
      </c>
      <c r="X4" s="93">
        <v>7</v>
      </c>
      <c r="Y4" s="93">
        <v>6000</v>
      </c>
      <c r="Z4" s="93">
        <v>2362391</v>
      </c>
      <c r="AA4" s="93">
        <v>8030</v>
      </c>
      <c r="AB4" s="93">
        <v>121</v>
      </c>
      <c r="AC4" s="93">
        <v>80</v>
      </c>
      <c r="AD4" s="93">
        <v>3641</v>
      </c>
      <c r="AE4" s="93">
        <v>188</v>
      </c>
      <c r="AF4" s="93">
        <v>2005</v>
      </c>
      <c r="AG4" s="93" t="s">
        <v>211</v>
      </c>
      <c r="AH4" s="93">
        <v>350</v>
      </c>
      <c r="AI4" s="93">
        <v>11</v>
      </c>
      <c r="AJ4" s="93" t="s">
        <v>212</v>
      </c>
      <c r="AK4" s="93" t="s">
        <v>151</v>
      </c>
      <c r="AL4" s="93" t="s">
        <v>211</v>
      </c>
      <c r="AM4" s="93">
        <v>1248</v>
      </c>
      <c r="AN4" s="93">
        <v>1032</v>
      </c>
      <c r="AO4" s="93" t="s">
        <v>211</v>
      </c>
      <c r="AP4" s="295" t="s">
        <v>211</v>
      </c>
    </row>
    <row r="5" spans="1:53" x14ac:dyDescent="0.25">
      <c r="A5" s="294" t="s">
        <v>213</v>
      </c>
      <c r="B5" s="93">
        <v>17</v>
      </c>
      <c r="C5" s="93">
        <v>15</v>
      </c>
      <c r="D5" s="93">
        <v>13630</v>
      </c>
      <c r="E5" s="93">
        <v>92</v>
      </c>
      <c r="F5" s="93" t="s">
        <v>211</v>
      </c>
      <c r="G5" s="93" t="s">
        <v>211</v>
      </c>
      <c r="H5" s="93" t="s">
        <v>211</v>
      </c>
      <c r="I5" s="93" t="s">
        <v>211</v>
      </c>
      <c r="J5" s="93">
        <v>32</v>
      </c>
      <c r="K5" s="93">
        <v>38</v>
      </c>
      <c r="L5" s="93">
        <v>17</v>
      </c>
      <c r="M5" s="93">
        <v>18</v>
      </c>
      <c r="N5" s="93">
        <v>16</v>
      </c>
      <c r="O5" s="93">
        <v>1972</v>
      </c>
      <c r="P5" s="93">
        <v>18120</v>
      </c>
      <c r="Q5" s="93">
        <v>9000</v>
      </c>
      <c r="R5" s="93" t="s">
        <v>211</v>
      </c>
      <c r="S5" s="93">
        <v>2410526</v>
      </c>
      <c r="T5" s="93">
        <v>6570</v>
      </c>
      <c r="U5" s="93">
        <v>48</v>
      </c>
      <c r="V5" s="93">
        <v>288</v>
      </c>
      <c r="W5" s="93">
        <v>47</v>
      </c>
      <c r="X5" s="93">
        <v>23</v>
      </c>
      <c r="Y5" s="93">
        <v>6000</v>
      </c>
      <c r="Z5" s="93">
        <v>2842104</v>
      </c>
      <c r="AA5" s="93">
        <v>8030</v>
      </c>
      <c r="AB5" s="93">
        <v>48</v>
      </c>
      <c r="AC5" s="93">
        <v>288</v>
      </c>
      <c r="AD5" s="93">
        <v>1047</v>
      </c>
      <c r="AE5" s="93">
        <v>523</v>
      </c>
      <c r="AF5" s="93">
        <v>2000</v>
      </c>
      <c r="AG5" s="93" t="s">
        <v>211</v>
      </c>
      <c r="AH5" s="93">
        <v>381</v>
      </c>
      <c r="AI5" s="93">
        <v>11</v>
      </c>
      <c r="AJ5" s="93" t="s">
        <v>212</v>
      </c>
      <c r="AK5" s="93" t="s">
        <v>214</v>
      </c>
      <c r="AL5" s="93" t="s">
        <v>211</v>
      </c>
      <c r="AM5" s="93">
        <v>1228</v>
      </c>
      <c r="AN5" s="93">
        <v>993</v>
      </c>
      <c r="AO5" s="93" t="s">
        <v>211</v>
      </c>
      <c r="AP5" s="295" t="s">
        <v>211</v>
      </c>
    </row>
    <row r="6" spans="1:53" x14ac:dyDescent="0.25">
      <c r="A6" s="294" t="s">
        <v>215</v>
      </c>
      <c r="B6" s="93">
        <v>19</v>
      </c>
      <c r="C6" s="93">
        <v>15</v>
      </c>
      <c r="D6" s="93">
        <v>13482</v>
      </c>
      <c r="E6" s="93">
        <v>96</v>
      </c>
      <c r="F6" s="93" t="s">
        <v>211</v>
      </c>
      <c r="G6" s="93" t="s">
        <v>211</v>
      </c>
      <c r="H6" s="93" t="s">
        <v>211</v>
      </c>
      <c r="I6" s="93" t="s">
        <v>211</v>
      </c>
      <c r="J6" s="93">
        <v>32</v>
      </c>
      <c r="K6" s="93">
        <v>38</v>
      </c>
      <c r="L6" s="93">
        <v>17</v>
      </c>
      <c r="M6" s="93">
        <v>44</v>
      </c>
      <c r="N6" s="93">
        <v>16</v>
      </c>
      <c r="O6" s="93">
        <v>1972</v>
      </c>
      <c r="P6" s="93">
        <v>18120</v>
      </c>
      <c r="Q6" s="93">
        <v>9000</v>
      </c>
      <c r="R6" s="93" t="s">
        <v>211</v>
      </c>
      <c r="S6" s="93">
        <v>2205462</v>
      </c>
      <c r="T6" s="93">
        <v>6570</v>
      </c>
      <c r="U6" s="93">
        <v>48</v>
      </c>
      <c r="V6" s="93">
        <v>288</v>
      </c>
      <c r="W6" s="93">
        <v>147</v>
      </c>
      <c r="X6" s="93">
        <v>74</v>
      </c>
      <c r="Y6" s="93">
        <v>6000</v>
      </c>
      <c r="Z6" s="93">
        <v>2694590</v>
      </c>
      <c r="AA6" s="93">
        <v>8030</v>
      </c>
      <c r="AB6" s="93">
        <v>48</v>
      </c>
      <c r="AC6" s="93">
        <v>288</v>
      </c>
      <c r="AD6" s="93">
        <v>756</v>
      </c>
      <c r="AE6" s="93">
        <v>378</v>
      </c>
      <c r="AF6" s="93">
        <v>2000</v>
      </c>
      <c r="AG6" s="93" t="s">
        <v>211</v>
      </c>
      <c r="AH6" s="93">
        <v>412</v>
      </c>
      <c r="AI6" s="93">
        <v>11</v>
      </c>
      <c r="AJ6" s="93" t="s">
        <v>212</v>
      </c>
      <c r="AK6" s="93" t="s">
        <v>151</v>
      </c>
      <c r="AL6" s="93" t="s">
        <v>211</v>
      </c>
      <c r="AM6" s="93">
        <v>1093</v>
      </c>
      <c r="AN6" s="93">
        <v>797</v>
      </c>
      <c r="AO6" s="93" t="s">
        <v>211</v>
      </c>
      <c r="AP6" s="295" t="s">
        <v>211</v>
      </c>
    </row>
    <row r="7" spans="1:53" x14ac:dyDescent="0.25">
      <c r="A7" s="294" t="s">
        <v>216</v>
      </c>
      <c r="B7" s="93">
        <v>19</v>
      </c>
      <c r="C7" s="93">
        <v>14</v>
      </c>
      <c r="D7" s="93">
        <v>14375</v>
      </c>
      <c r="E7" s="93">
        <v>96</v>
      </c>
      <c r="F7" s="93">
        <v>10</v>
      </c>
      <c r="G7" s="93">
        <v>0</v>
      </c>
      <c r="H7" s="93" t="s">
        <v>211</v>
      </c>
      <c r="I7" s="93" t="s">
        <v>211</v>
      </c>
      <c r="J7" s="93">
        <v>18</v>
      </c>
      <c r="K7" s="93">
        <v>38</v>
      </c>
      <c r="L7" s="93">
        <v>17</v>
      </c>
      <c r="M7" s="93">
        <v>53</v>
      </c>
      <c r="N7" s="93">
        <v>16</v>
      </c>
      <c r="O7" s="93">
        <v>1972</v>
      </c>
      <c r="P7" s="93">
        <v>18120</v>
      </c>
      <c r="Q7" s="93">
        <v>9000</v>
      </c>
      <c r="R7" s="93">
        <v>4031</v>
      </c>
      <c r="S7" s="93">
        <v>2334444</v>
      </c>
      <c r="T7" s="93">
        <v>6570</v>
      </c>
      <c r="U7" s="93">
        <v>48</v>
      </c>
      <c r="V7" s="93">
        <v>288</v>
      </c>
      <c r="W7" s="93">
        <v>37</v>
      </c>
      <c r="X7" s="93">
        <v>20</v>
      </c>
      <c r="Y7" s="93">
        <v>6000</v>
      </c>
      <c r="Z7" s="93">
        <v>3098242</v>
      </c>
      <c r="AA7" s="93">
        <v>8030</v>
      </c>
      <c r="AB7" s="93">
        <v>48</v>
      </c>
      <c r="AC7" s="93">
        <v>288</v>
      </c>
      <c r="AD7" s="93">
        <v>471</v>
      </c>
      <c r="AE7" s="93">
        <v>235</v>
      </c>
      <c r="AF7" s="93">
        <v>1980</v>
      </c>
      <c r="AG7" s="93">
        <v>22</v>
      </c>
      <c r="AH7" s="93">
        <v>438</v>
      </c>
      <c r="AI7" s="93">
        <v>1</v>
      </c>
      <c r="AJ7" s="93" t="s">
        <v>211</v>
      </c>
      <c r="AK7" s="93" t="s">
        <v>211</v>
      </c>
      <c r="AL7" s="93" t="s">
        <v>217</v>
      </c>
      <c r="AM7" s="93">
        <v>1088</v>
      </c>
      <c r="AN7" s="93">
        <v>529</v>
      </c>
      <c r="AO7" s="93">
        <v>13</v>
      </c>
      <c r="AP7" s="295">
        <v>60</v>
      </c>
    </row>
    <row r="8" spans="1:53" x14ac:dyDescent="0.25">
      <c r="A8" s="294" t="s">
        <v>218</v>
      </c>
      <c r="B8" s="93">
        <v>19</v>
      </c>
      <c r="C8" s="93">
        <v>14</v>
      </c>
      <c r="D8" s="93">
        <v>14484</v>
      </c>
      <c r="E8" s="93">
        <v>90</v>
      </c>
      <c r="F8" s="93">
        <v>34</v>
      </c>
      <c r="G8" s="93">
        <v>0</v>
      </c>
      <c r="H8" s="93" t="s">
        <v>211</v>
      </c>
      <c r="I8" s="93" t="s">
        <v>211</v>
      </c>
      <c r="J8" s="93">
        <v>18</v>
      </c>
      <c r="K8" s="93">
        <v>38</v>
      </c>
      <c r="L8" s="93">
        <v>17</v>
      </c>
      <c r="M8" s="93">
        <v>53</v>
      </c>
      <c r="N8" s="93">
        <v>16</v>
      </c>
      <c r="O8" s="93">
        <v>1972</v>
      </c>
      <c r="P8" s="93">
        <v>18120</v>
      </c>
      <c r="Q8" s="93">
        <v>9000</v>
      </c>
      <c r="R8" s="93">
        <v>4031</v>
      </c>
      <c r="S8" s="93">
        <v>2447309</v>
      </c>
      <c r="T8" s="93">
        <v>6570</v>
      </c>
      <c r="U8" s="93">
        <v>48</v>
      </c>
      <c r="V8" s="93">
        <v>288</v>
      </c>
      <c r="W8" s="93">
        <v>24</v>
      </c>
      <c r="X8" s="93">
        <v>12</v>
      </c>
      <c r="Y8" s="93">
        <v>6000</v>
      </c>
      <c r="Z8" s="93">
        <v>3257331</v>
      </c>
      <c r="AA8" s="93">
        <v>8030</v>
      </c>
      <c r="AB8" s="93">
        <v>48</v>
      </c>
      <c r="AC8" s="93">
        <v>288</v>
      </c>
      <c r="AD8" s="93">
        <v>615</v>
      </c>
      <c r="AE8" s="93">
        <v>307</v>
      </c>
      <c r="AF8" s="93">
        <v>2012</v>
      </c>
      <c r="AG8" s="93">
        <v>22</v>
      </c>
      <c r="AH8" s="93">
        <v>491</v>
      </c>
      <c r="AI8" s="93">
        <v>1</v>
      </c>
      <c r="AJ8" s="93" t="s">
        <v>211</v>
      </c>
      <c r="AK8" s="93" t="s">
        <v>211</v>
      </c>
      <c r="AL8" s="93" t="s">
        <v>145</v>
      </c>
      <c r="AM8" s="93">
        <v>1336</v>
      </c>
      <c r="AN8" s="93">
        <v>1116</v>
      </c>
      <c r="AO8" s="93">
        <v>13</v>
      </c>
      <c r="AP8" s="295">
        <v>60</v>
      </c>
    </row>
    <row r="9" spans="1:53" x14ac:dyDescent="0.25">
      <c r="A9" s="296" t="s">
        <v>265</v>
      </c>
      <c r="B9" s="93">
        <v>19</v>
      </c>
      <c r="C9" s="93">
        <v>14</v>
      </c>
      <c r="D9" s="93">
        <v>14567</v>
      </c>
      <c r="E9" s="93">
        <v>90</v>
      </c>
      <c r="F9" s="93">
        <v>48</v>
      </c>
      <c r="G9" s="93">
        <v>0</v>
      </c>
      <c r="H9" s="93" t="s">
        <v>211</v>
      </c>
      <c r="I9" s="93" t="s">
        <v>211</v>
      </c>
      <c r="J9" s="93">
        <v>18</v>
      </c>
      <c r="K9" s="93">
        <v>38</v>
      </c>
      <c r="L9" s="93">
        <v>18</v>
      </c>
      <c r="M9" s="93">
        <v>53</v>
      </c>
      <c r="N9" s="93">
        <v>16</v>
      </c>
      <c r="O9" s="93">
        <v>1972</v>
      </c>
      <c r="P9" s="93">
        <v>18120</v>
      </c>
      <c r="Q9" s="93">
        <v>9000</v>
      </c>
      <c r="R9" s="93">
        <v>4031</v>
      </c>
      <c r="S9" s="93">
        <v>2635818</v>
      </c>
      <c r="T9" s="93">
        <v>6570</v>
      </c>
      <c r="U9" s="93">
        <v>48</v>
      </c>
      <c r="V9" s="93">
        <v>288</v>
      </c>
      <c r="W9" s="93">
        <v>28</v>
      </c>
      <c r="X9" s="93">
        <v>14</v>
      </c>
      <c r="Y9" s="93">
        <v>6000</v>
      </c>
      <c r="Z9" s="93">
        <v>3411096</v>
      </c>
      <c r="AA9" s="93">
        <v>8030</v>
      </c>
      <c r="AB9" s="93">
        <v>48</v>
      </c>
      <c r="AC9" s="93">
        <v>288</v>
      </c>
      <c r="AD9" s="93">
        <v>596</v>
      </c>
      <c r="AE9" s="93">
        <v>298</v>
      </c>
      <c r="AF9" s="93">
        <v>1997</v>
      </c>
      <c r="AG9" s="93">
        <v>22</v>
      </c>
      <c r="AH9" s="93">
        <v>498</v>
      </c>
      <c r="AI9" s="93">
        <v>5</v>
      </c>
      <c r="AJ9" s="93" t="s">
        <v>157</v>
      </c>
      <c r="AK9" s="93" t="s">
        <v>225</v>
      </c>
      <c r="AL9" s="93" t="s">
        <v>157</v>
      </c>
      <c r="AM9" s="93">
        <v>1694</v>
      </c>
      <c r="AN9" s="93">
        <v>1016</v>
      </c>
      <c r="AO9" s="93">
        <v>13</v>
      </c>
      <c r="AP9" s="295">
        <v>60</v>
      </c>
    </row>
    <row r="10" spans="1:53" x14ac:dyDescent="0.25">
      <c r="A10" s="296" t="s">
        <v>277</v>
      </c>
      <c r="B10" s="93">
        <v>21</v>
      </c>
      <c r="C10" s="93">
        <v>14</v>
      </c>
      <c r="D10" s="93">
        <v>15715</v>
      </c>
      <c r="E10" s="93">
        <v>76</v>
      </c>
      <c r="F10" s="93">
        <v>96</v>
      </c>
      <c r="G10" s="93">
        <v>16</v>
      </c>
      <c r="H10" s="93" t="s">
        <v>211</v>
      </c>
      <c r="I10" s="93" t="s">
        <v>211</v>
      </c>
      <c r="J10" s="93">
        <v>16</v>
      </c>
      <c r="K10" s="93">
        <v>38</v>
      </c>
      <c r="L10" s="93">
        <v>6</v>
      </c>
      <c r="M10" s="93">
        <v>53</v>
      </c>
      <c r="N10" s="93">
        <v>16</v>
      </c>
      <c r="O10" s="93">
        <v>1972</v>
      </c>
      <c r="P10" s="93">
        <v>18120</v>
      </c>
      <c r="Q10" s="93">
        <v>9000</v>
      </c>
      <c r="R10" s="93">
        <v>4031</v>
      </c>
      <c r="S10" s="93">
        <v>2992775</v>
      </c>
      <c r="T10" s="93">
        <v>6570</v>
      </c>
      <c r="U10" s="93">
        <v>48</v>
      </c>
      <c r="V10" s="93">
        <v>288</v>
      </c>
      <c r="W10" s="93">
        <v>31</v>
      </c>
      <c r="X10" s="93">
        <v>12</v>
      </c>
      <c r="Y10" s="93">
        <v>6000</v>
      </c>
      <c r="Z10" s="93">
        <v>3325528</v>
      </c>
      <c r="AA10" s="93">
        <v>8070</v>
      </c>
      <c r="AB10" s="93">
        <v>48</v>
      </c>
      <c r="AC10" s="93">
        <v>288</v>
      </c>
      <c r="AD10" s="93">
        <v>513</v>
      </c>
      <c r="AE10" s="93">
        <v>247</v>
      </c>
      <c r="AF10" s="93">
        <v>2100</v>
      </c>
      <c r="AG10" s="93">
        <v>22</v>
      </c>
      <c r="AH10" s="93">
        <v>525</v>
      </c>
      <c r="AI10" s="93">
        <v>3</v>
      </c>
      <c r="AJ10" s="93" t="s">
        <v>157</v>
      </c>
      <c r="AK10" s="93" t="s">
        <v>145</v>
      </c>
      <c r="AL10" s="93" t="s">
        <v>157</v>
      </c>
      <c r="AM10" s="93">
        <v>1640</v>
      </c>
      <c r="AN10" s="93">
        <v>1149</v>
      </c>
      <c r="AO10" s="93">
        <v>13</v>
      </c>
      <c r="AP10" s="295">
        <v>60</v>
      </c>
    </row>
    <row r="11" spans="1:53" x14ac:dyDescent="0.25">
      <c r="A11" s="296" t="s">
        <v>294</v>
      </c>
      <c r="B11" s="93">
        <v>26</v>
      </c>
      <c r="C11" s="93">
        <v>14</v>
      </c>
      <c r="D11" s="93">
        <v>18447</v>
      </c>
      <c r="E11" s="93">
        <v>62</v>
      </c>
      <c r="F11" s="93">
        <v>96</v>
      </c>
      <c r="G11" s="93">
        <v>32</v>
      </c>
      <c r="H11" s="93" t="s">
        <v>211</v>
      </c>
      <c r="I11" s="93" t="s">
        <v>211</v>
      </c>
      <c r="J11" s="93">
        <v>25</v>
      </c>
      <c r="K11" s="93">
        <v>38</v>
      </c>
      <c r="L11" s="93">
        <v>18</v>
      </c>
      <c r="M11" s="93">
        <v>54</v>
      </c>
      <c r="N11" s="93">
        <v>22</v>
      </c>
      <c r="O11" s="93">
        <v>2920</v>
      </c>
      <c r="P11" s="93">
        <v>20658</v>
      </c>
      <c r="Q11" s="93">
        <v>9000</v>
      </c>
      <c r="R11" s="93">
        <v>4031</v>
      </c>
      <c r="S11" s="93">
        <v>2696388</v>
      </c>
      <c r="T11" s="93">
        <v>7000</v>
      </c>
      <c r="U11" s="93">
        <v>48</v>
      </c>
      <c r="V11" s="93">
        <v>276</v>
      </c>
      <c r="W11" s="93">
        <v>28</v>
      </c>
      <c r="X11" s="93">
        <v>13</v>
      </c>
      <c r="Y11" s="93">
        <v>6000</v>
      </c>
      <c r="Z11" s="93">
        <v>3416006</v>
      </c>
      <c r="AA11" s="93">
        <v>8070</v>
      </c>
      <c r="AB11" s="93">
        <v>48</v>
      </c>
      <c r="AC11" s="93">
        <v>316</v>
      </c>
      <c r="AD11" s="93">
        <v>493</v>
      </c>
      <c r="AE11" s="93">
        <v>236</v>
      </c>
      <c r="AF11" s="93">
        <v>2078</v>
      </c>
      <c r="AG11" s="93">
        <v>22</v>
      </c>
      <c r="AH11" s="93">
        <v>616</v>
      </c>
      <c r="AI11" s="93">
        <v>3</v>
      </c>
      <c r="AJ11" s="93" t="s">
        <v>157</v>
      </c>
      <c r="AK11" s="93" t="s">
        <v>145</v>
      </c>
      <c r="AL11" s="93" t="s">
        <v>145</v>
      </c>
      <c r="AM11" s="93">
        <v>1398</v>
      </c>
      <c r="AN11" s="93">
        <v>1106</v>
      </c>
      <c r="AO11" s="93">
        <v>41</v>
      </c>
      <c r="AP11" s="295">
        <v>101</v>
      </c>
    </row>
    <row r="12" spans="1:53" x14ac:dyDescent="0.25">
      <c r="A12" s="296" t="s">
        <v>300</v>
      </c>
      <c r="B12" s="93">
        <v>26</v>
      </c>
      <c r="C12" s="93">
        <v>14</v>
      </c>
      <c r="D12" s="93">
        <v>17984</v>
      </c>
      <c r="E12" s="93">
        <v>62</v>
      </c>
      <c r="F12" s="93">
        <v>96</v>
      </c>
      <c r="G12" s="93">
        <v>32</v>
      </c>
      <c r="H12" s="93" t="s">
        <v>211</v>
      </c>
      <c r="I12" s="93" t="s">
        <v>211</v>
      </c>
      <c r="J12" s="93">
        <v>25</v>
      </c>
      <c r="K12" s="93">
        <v>38</v>
      </c>
      <c r="L12" s="93">
        <v>18</v>
      </c>
      <c r="M12" s="93">
        <v>54</v>
      </c>
      <c r="N12" s="93">
        <v>22</v>
      </c>
      <c r="O12" s="93">
        <v>2920</v>
      </c>
      <c r="P12" s="93">
        <v>20658</v>
      </c>
      <c r="Q12" s="93">
        <v>9000</v>
      </c>
      <c r="R12" s="93">
        <v>4031</v>
      </c>
      <c r="S12" s="93">
        <v>2800211</v>
      </c>
      <c r="T12" s="93">
        <v>7450</v>
      </c>
      <c r="U12" s="93">
        <v>48</v>
      </c>
      <c r="V12" s="93">
        <v>276</v>
      </c>
      <c r="W12" s="93">
        <v>22</v>
      </c>
      <c r="X12" s="93">
        <v>32</v>
      </c>
      <c r="Y12" s="93">
        <v>6000</v>
      </c>
      <c r="Z12" s="93">
        <v>3678278</v>
      </c>
      <c r="AA12" s="93">
        <v>9000</v>
      </c>
      <c r="AB12" s="93">
        <v>48</v>
      </c>
      <c r="AC12" s="93">
        <v>316</v>
      </c>
      <c r="AD12" s="93">
        <v>400</v>
      </c>
      <c r="AE12" s="93">
        <v>188</v>
      </c>
      <c r="AF12" s="93">
        <v>2066</v>
      </c>
      <c r="AG12" s="93">
        <v>22</v>
      </c>
      <c r="AH12" s="93">
        <v>585</v>
      </c>
      <c r="AI12" s="93">
        <v>3</v>
      </c>
      <c r="AJ12" s="93" t="s">
        <v>157</v>
      </c>
      <c r="AK12" s="93" t="s">
        <v>217</v>
      </c>
      <c r="AL12" s="93" t="s">
        <v>145</v>
      </c>
      <c r="AM12" s="93">
        <v>1233</v>
      </c>
      <c r="AN12" s="93">
        <v>1226</v>
      </c>
      <c r="AO12" s="93">
        <v>41</v>
      </c>
      <c r="AP12" s="295">
        <v>101</v>
      </c>
    </row>
    <row r="13" spans="1:53" ht="15" customHeight="1" x14ac:dyDescent="0.25">
      <c r="A13" s="297" t="s">
        <v>219</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298"/>
    </row>
    <row r="14" spans="1:53" x14ac:dyDescent="0.25">
      <c r="A14" s="294" t="s">
        <v>210</v>
      </c>
      <c r="B14" s="93">
        <v>9</v>
      </c>
      <c r="C14" s="93">
        <v>2</v>
      </c>
      <c r="D14" s="93" t="s">
        <v>211</v>
      </c>
      <c r="E14" s="93">
        <v>16</v>
      </c>
      <c r="F14" s="93" t="s">
        <v>211</v>
      </c>
      <c r="G14" s="93" t="s">
        <v>211</v>
      </c>
      <c r="H14" s="93" t="s">
        <v>211</v>
      </c>
      <c r="I14" s="93" t="s">
        <v>211</v>
      </c>
      <c r="J14" s="93"/>
      <c r="K14" s="93"/>
      <c r="L14" s="93"/>
      <c r="M14" s="93">
        <v>5</v>
      </c>
      <c r="N14" s="93">
        <v>10</v>
      </c>
      <c r="O14" s="93">
        <v>850</v>
      </c>
      <c r="P14" s="93">
        <v>4560</v>
      </c>
      <c r="Q14" s="93">
        <v>1700</v>
      </c>
      <c r="R14" s="93" t="s">
        <v>211</v>
      </c>
      <c r="S14" s="93" t="s">
        <v>211</v>
      </c>
      <c r="T14" s="93">
        <v>6388</v>
      </c>
      <c r="U14" s="93">
        <v>0</v>
      </c>
      <c r="V14" s="93">
        <v>0</v>
      </c>
      <c r="W14" s="93">
        <v>2</v>
      </c>
      <c r="X14" s="93">
        <v>1</v>
      </c>
      <c r="Y14" s="93">
        <v>1620</v>
      </c>
      <c r="Z14" s="93">
        <v>767340</v>
      </c>
      <c r="AA14" s="93">
        <v>6205</v>
      </c>
      <c r="AB14" s="93">
        <v>12</v>
      </c>
      <c r="AC14" s="93">
        <v>10</v>
      </c>
      <c r="AD14" s="93">
        <v>182</v>
      </c>
      <c r="AE14" s="93">
        <v>4</v>
      </c>
      <c r="AF14" s="93">
        <v>110</v>
      </c>
      <c r="AG14" s="93" t="s">
        <v>211</v>
      </c>
      <c r="AH14" s="93">
        <v>57</v>
      </c>
      <c r="AI14" s="93">
        <v>1</v>
      </c>
      <c r="AJ14" s="93" t="s">
        <v>220</v>
      </c>
      <c r="AK14" s="93" t="s">
        <v>151</v>
      </c>
      <c r="AL14" s="93" t="s">
        <v>211</v>
      </c>
      <c r="AM14" s="93">
        <v>691</v>
      </c>
      <c r="AN14" s="93">
        <v>644</v>
      </c>
      <c r="AO14" s="299" t="s">
        <v>211</v>
      </c>
      <c r="AP14" s="295" t="s">
        <v>211</v>
      </c>
    </row>
    <row r="15" spans="1:53" x14ac:dyDescent="0.25">
      <c r="A15" s="294" t="s">
        <v>213</v>
      </c>
      <c r="B15" s="93">
        <v>9</v>
      </c>
      <c r="C15" s="93">
        <v>2</v>
      </c>
      <c r="D15" s="93">
        <v>4244</v>
      </c>
      <c r="E15" s="93">
        <v>16</v>
      </c>
      <c r="F15" s="93" t="s">
        <v>211</v>
      </c>
      <c r="G15" s="93" t="s">
        <v>211</v>
      </c>
      <c r="H15" s="93" t="s">
        <v>211</v>
      </c>
      <c r="I15" s="93" t="s">
        <v>211</v>
      </c>
      <c r="J15" s="93"/>
      <c r="K15" s="93"/>
      <c r="L15" s="93"/>
      <c r="M15" s="93">
        <v>5</v>
      </c>
      <c r="N15" s="93">
        <v>10</v>
      </c>
      <c r="O15" s="93">
        <v>850</v>
      </c>
      <c r="P15" s="93">
        <v>4560</v>
      </c>
      <c r="Q15" s="93">
        <v>1700</v>
      </c>
      <c r="R15" s="93" t="s">
        <v>211</v>
      </c>
      <c r="S15" s="93" t="s">
        <v>211</v>
      </c>
      <c r="T15" s="93">
        <v>6388</v>
      </c>
      <c r="U15" s="93">
        <v>48</v>
      </c>
      <c r="V15" s="93">
        <v>288</v>
      </c>
      <c r="W15" s="93">
        <v>11</v>
      </c>
      <c r="X15" s="93">
        <v>5</v>
      </c>
      <c r="Y15" s="93">
        <v>1620</v>
      </c>
      <c r="Z15" s="93">
        <v>866764</v>
      </c>
      <c r="AA15" s="93">
        <v>6205</v>
      </c>
      <c r="AB15" s="93">
        <v>48</v>
      </c>
      <c r="AC15" s="93">
        <v>288</v>
      </c>
      <c r="AD15" s="93">
        <v>154</v>
      </c>
      <c r="AE15" s="93">
        <v>77</v>
      </c>
      <c r="AF15" s="93">
        <v>210</v>
      </c>
      <c r="AG15" s="93" t="s">
        <v>211</v>
      </c>
      <c r="AH15" s="93">
        <v>106</v>
      </c>
      <c r="AI15" s="93">
        <v>1</v>
      </c>
      <c r="AJ15" s="93" t="s">
        <v>221</v>
      </c>
      <c r="AK15" s="93" t="s">
        <v>220</v>
      </c>
      <c r="AL15" s="93" t="s">
        <v>211</v>
      </c>
      <c r="AM15" s="93">
        <v>635</v>
      </c>
      <c r="AN15" s="93">
        <v>658</v>
      </c>
      <c r="AO15" s="299" t="s">
        <v>211</v>
      </c>
      <c r="AP15" s="295" t="s">
        <v>211</v>
      </c>
    </row>
    <row r="16" spans="1:53" x14ac:dyDescent="0.25">
      <c r="A16" s="294" t="s">
        <v>215</v>
      </c>
      <c r="B16" s="93">
        <v>17</v>
      </c>
      <c r="C16" s="93">
        <v>2</v>
      </c>
      <c r="D16" s="93">
        <v>4525</v>
      </c>
      <c r="E16" s="93">
        <v>16</v>
      </c>
      <c r="F16" s="93" t="s">
        <v>211</v>
      </c>
      <c r="G16" s="93" t="s">
        <v>211</v>
      </c>
      <c r="H16" s="93" t="s">
        <v>211</v>
      </c>
      <c r="I16" s="93" t="s">
        <v>211</v>
      </c>
      <c r="J16" s="93"/>
      <c r="K16" s="93"/>
      <c r="L16" s="93"/>
      <c r="M16" s="93">
        <v>10</v>
      </c>
      <c r="N16" s="93">
        <v>10</v>
      </c>
      <c r="O16" s="93">
        <v>850</v>
      </c>
      <c r="P16" s="93">
        <v>4560</v>
      </c>
      <c r="Q16" s="93">
        <v>1700</v>
      </c>
      <c r="R16" s="93" t="s">
        <v>211</v>
      </c>
      <c r="S16" s="93" t="s">
        <v>211</v>
      </c>
      <c r="T16" s="93">
        <v>6388</v>
      </c>
      <c r="U16" s="93">
        <v>48</v>
      </c>
      <c r="V16" s="93">
        <v>288</v>
      </c>
      <c r="W16" s="93">
        <v>22</v>
      </c>
      <c r="X16" s="93">
        <v>11</v>
      </c>
      <c r="Y16" s="93">
        <v>1620</v>
      </c>
      <c r="Z16" s="93">
        <v>819675</v>
      </c>
      <c r="AA16" s="93">
        <v>6205</v>
      </c>
      <c r="AB16" s="93">
        <v>48</v>
      </c>
      <c r="AC16" s="93">
        <v>288</v>
      </c>
      <c r="AD16" s="93">
        <v>141</v>
      </c>
      <c r="AE16" s="93">
        <v>71</v>
      </c>
      <c r="AF16" s="93">
        <v>340</v>
      </c>
      <c r="AG16" s="93" t="s">
        <v>211</v>
      </c>
      <c r="AH16" s="93">
        <v>188</v>
      </c>
      <c r="AI16" s="93">
        <v>1</v>
      </c>
      <c r="AJ16" s="93" t="s">
        <v>222</v>
      </c>
      <c r="AK16" s="93" t="s">
        <v>151</v>
      </c>
      <c r="AL16" s="93" t="s">
        <v>211</v>
      </c>
      <c r="AM16" s="93">
        <v>487</v>
      </c>
      <c r="AN16" s="93">
        <v>552</v>
      </c>
      <c r="AO16" s="299" t="s">
        <v>211</v>
      </c>
      <c r="AP16" s="295" t="s">
        <v>211</v>
      </c>
    </row>
    <row r="17" spans="1:42" x14ac:dyDescent="0.25">
      <c r="A17" s="294" t="s">
        <v>216</v>
      </c>
      <c r="B17" s="93">
        <v>19</v>
      </c>
      <c r="C17" s="93">
        <v>2</v>
      </c>
      <c r="D17" s="93">
        <v>4174</v>
      </c>
      <c r="E17" s="93">
        <v>16</v>
      </c>
      <c r="F17" s="93">
        <v>22</v>
      </c>
      <c r="G17" s="93">
        <v>2</v>
      </c>
      <c r="H17" s="93" t="s">
        <v>211</v>
      </c>
      <c r="I17" s="93" t="s">
        <v>211</v>
      </c>
      <c r="J17" s="93"/>
      <c r="K17" s="93"/>
      <c r="L17" s="93"/>
      <c r="M17" s="93">
        <v>12</v>
      </c>
      <c r="N17" s="93">
        <v>10</v>
      </c>
      <c r="O17" s="93">
        <v>850</v>
      </c>
      <c r="P17" s="93">
        <v>4560</v>
      </c>
      <c r="Q17" s="93">
        <v>1700</v>
      </c>
      <c r="R17" s="93">
        <v>218</v>
      </c>
      <c r="S17" s="93" t="s">
        <v>211</v>
      </c>
      <c r="T17" s="93">
        <v>6388</v>
      </c>
      <c r="U17" s="93">
        <v>48</v>
      </c>
      <c r="V17" s="93">
        <v>288</v>
      </c>
      <c r="W17" s="93">
        <v>3</v>
      </c>
      <c r="X17" s="93">
        <v>2</v>
      </c>
      <c r="Y17" s="93">
        <v>1620</v>
      </c>
      <c r="Z17" s="93">
        <v>807441</v>
      </c>
      <c r="AA17" s="93">
        <v>6205</v>
      </c>
      <c r="AB17" s="93">
        <v>48</v>
      </c>
      <c r="AC17" s="93">
        <v>288</v>
      </c>
      <c r="AD17" s="93">
        <v>120</v>
      </c>
      <c r="AE17" s="93">
        <v>60</v>
      </c>
      <c r="AF17" s="93">
        <v>320</v>
      </c>
      <c r="AG17" s="93">
        <v>4</v>
      </c>
      <c r="AH17" s="93">
        <v>176</v>
      </c>
      <c r="AI17" s="93">
        <v>1</v>
      </c>
      <c r="AJ17" s="93" t="s">
        <v>211</v>
      </c>
      <c r="AK17" s="93" t="s">
        <v>211</v>
      </c>
      <c r="AL17" s="93" t="s">
        <v>223</v>
      </c>
      <c r="AM17" s="93">
        <v>465</v>
      </c>
      <c r="AN17" s="93">
        <v>472</v>
      </c>
      <c r="AO17" s="299">
        <v>271</v>
      </c>
      <c r="AP17" s="295">
        <v>172</v>
      </c>
    </row>
    <row r="18" spans="1:42" x14ac:dyDescent="0.25">
      <c r="A18" s="294" t="s">
        <v>218</v>
      </c>
      <c r="B18" s="93">
        <v>27</v>
      </c>
      <c r="C18" s="93">
        <v>2</v>
      </c>
      <c r="D18" s="93">
        <v>3340</v>
      </c>
      <c r="E18" s="93">
        <v>6</v>
      </c>
      <c r="F18" s="93">
        <v>20</v>
      </c>
      <c r="G18" s="93">
        <v>8</v>
      </c>
      <c r="H18" s="93" t="s">
        <v>211</v>
      </c>
      <c r="I18" s="93" t="s">
        <v>211</v>
      </c>
      <c r="J18" s="93"/>
      <c r="K18" s="93"/>
      <c r="L18" s="93"/>
      <c r="M18" s="93">
        <v>13</v>
      </c>
      <c r="N18" s="93">
        <v>10</v>
      </c>
      <c r="O18" s="93">
        <v>850</v>
      </c>
      <c r="P18" s="93">
        <v>4560</v>
      </c>
      <c r="Q18" s="93">
        <v>1700</v>
      </c>
      <c r="R18" s="93">
        <v>218</v>
      </c>
      <c r="S18" s="93" t="s">
        <v>211</v>
      </c>
      <c r="T18" s="93">
        <v>5475</v>
      </c>
      <c r="U18" s="93">
        <v>48</v>
      </c>
      <c r="V18" s="93">
        <v>288</v>
      </c>
      <c r="W18" s="93">
        <v>6</v>
      </c>
      <c r="X18" s="93">
        <v>3</v>
      </c>
      <c r="Y18" s="93">
        <v>1620</v>
      </c>
      <c r="Z18" s="93">
        <v>870016</v>
      </c>
      <c r="AA18" s="93">
        <v>6205</v>
      </c>
      <c r="AB18" s="93">
        <v>48</v>
      </c>
      <c r="AC18" s="93">
        <v>288</v>
      </c>
      <c r="AD18" s="93">
        <v>35</v>
      </c>
      <c r="AE18" s="93">
        <v>18</v>
      </c>
      <c r="AF18" s="93">
        <v>320</v>
      </c>
      <c r="AG18" s="93">
        <v>4</v>
      </c>
      <c r="AH18" s="93">
        <v>194</v>
      </c>
      <c r="AI18" s="93">
        <v>1</v>
      </c>
      <c r="AJ18" s="93" t="s">
        <v>211</v>
      </c>
      <c r="AK18" s="93" t="s">
        <v>211</v>
      </c>
      <c r="AL18" s="93" t="s">
        <v>149</v>
      </c>
      <c r="AM18" s="93">
        <v>531</v>
      </c>
      <c r="AN18" s="93">
        <v>576</v>
      </c>
      <c r="AO18" s="299">
        <v>271</v>
      </c>
      <c r="AP18" s="300">
        <v>172</v>
      </c>
    </row>
    <row r="19" spans="1:42" x14ac:dyDescent="0.25">
      <c r="A19" s="296" t="s">
        <v>265</v>
      </c>
      <c r="B19" s="93">
        <v>27</v>
      </c>
      <c r="C19" s="93">
        <v>2</v>
      </c>
      <c r="D19" s="93">
        <v>2830</v>
      </c>
      <c r="E19" s="93">
        <v>6</v>
      </c>
      <c r="F19" s="93">
        <v>20</v>
      </c>
      <c r="G19" s="93">
        <v>8</v>
      </c>
      <c r="H19" s="93" t="s">
        <v>211</v>
      </c>
      <c r="I19" s="93" t="s">
        <v>211</v>
      </c>
      <c r="J19" s="93"/>
      <c r="K19" s="93"/>
      <c r="L19" s="93"/>
      <c r="M19" s="93">
        <v>13</v>
      </c>
      <c r="N19" s="93">
        <v>10</v>
      </c>
      <c r="O19" s="93">
        <v>850</v>
      </c>
      <c r="P19" s="93">
        <v>4560</v>
      </c>
      <c r="Q19" s="93">
        <v>1700</v>
      </c>
      <c r="R19" s="93">
        <v>218</v>
      </c>
      <c r="S19" s="93" t="s">
        <v>211</v>
      </c>
      <c r="T19" s="93">
        <v>5475</v>
      </c>
      <c r="U19" s="93">
        <v>48</v>
      </c>
      <c r="V19" s="93">
        <v>288</v>
      </c>
      <c r="W19" s="93">
        <v>10</v>
      </c>
      <c r="X19" s="93">
        <v>5</v>
      </c>
      <c r="Y19" s="93">
        <v>1620</v>
      </c>
      <c r="Z19" s="93">
        <v>878687</v>
      </c>
      <c r="AA19" s="93">
        <v>6205</v>
      </c>
      <c r="AB19" s="93">
        <v>48</v>
      </c>
      <c r="AC19" s="93">
        <v>288</v>
      </c>
      <c r="AD19" s="93">
        <v>20</v>
      </c>
      <c r="AE19" s="93">
        <v>10</v>
      </c>
      <c r="AF19" s="93">
        <v>320</v>
      </c>
      <c r="AG19" s="93">
        <v>4</v>
      </c>
      <c r="AH19" s="93">
        <v>181</v>
      </c>
      <c r="AI19" s="93">
        <v>1</v>
      </c>
      <c r="AJ19" s="93" t="s">
        <v>149</v>
      </c>
      <c r="AK19" s="93" t="s">
        <v>235</v>
      </c>
      <c r="AL19" s="93" t="s">
        <v>266</v>
      </c>
      <c r="AM19" s="93">
        <v>640</v>
      </c>
      <c r="AN19" s="93">
        <v>655</v>
      </c>
      <c r="AO19" s="93">
        <v>271</v>
      </c>
      <c r="AP19" s="300">
        <v>123</v>
      </c>
    </row>
    <row r="20" spans="1:42" x14ac:dyDescent="0.25">
      <c r="A20" s="296" t="s">
        <v>277</v>
      </c>
      <c r="B20" s="93">
        <v>38</v>
      </c>
      <c r="C20" s="93">
        <v>2</v>
      </c>
      <c r="D20" s="93">
        <v>4065</v>
      </c>
      <c r="E20" s="93">
        <v>6</v>
      </c>
      <c r="F20" s="93">
        <v>20</v>
      </c>
      <c r="G20" s="93">
        <v>8</v>
      </c>
      <c r="H20" s="93" t="s">
        <v>211</v>
      </c>
      <c r="I20" s="93" t="s">
        <v>211</v>
      </c>
      <c r="J20" s="93"/>
      <c r="K20" s="93"/>
      <c r="L20" s="93"/>
      <c r="M20" s="93">
        <v>13</v>
      </c>
      <c r="N20" s="93">
        <v>10</v>
      </c>
      <c r="O20" s="93">
        <v>850</v>
      </c>
      <c r="P20" s="93">
        <v>1671</v>
      </c>
      <c r="Q20" s="93">
        <v>1700</v>
      </c>
      <c r="R20" s="93">
        <v>218</v>
      </c>
      <c r="S20" s="93" t="s">
        <v>211</v>
      </c>
      <c r="T20" s="93">
        <v>5475</v>
      </c>
      <c r="U20" s="93">
        <v>48</v>
      </c>
      <c r="V20" s="93">
        <v>288</v>
      </c>
      <c r="W20" s="93">
        <v>11</v>
      </c>
      <c r="X20" s="93">
        <v>7</v>
      </c>
      <c r="Y20" s="93">
        <v>1620</v>
      </c>
      <c r="Z20" s="93">
        <v>860360</v>
      </c>
      <c r="AA20" s="93">
        <v>6205</v>
      </c>
      <c r="AB20" s="93">
        <v>48</v>
      </c>
      <c r="AC20" s="93">
        <v>288</v>
      </c>
      <c r="AD20" s="93">
        <v>17</v>
      </c>
      <c r="AE20" s="93">
        <v>14</v>
      </c>
      <c r="AF20" s="93">
        <v>315</v>
      </c>
      <c r="AG20" s="93">
        <v>4</v>
      </c>
      <c r="AH20" s="93">
        <v>185</v>
      </c>
      <c r="AI20" s="93">
        <v>0</v>
      </c>
      <c r="AJ20" s="93" t="s">
        <v>237</v>
      </c>
      <c r="AK20" s="93" t="s">
        <v>235</v>
      </c>
      <c r="AL20" s="93" t="s">
        <v>237</v>
      </c>
      <c r="AM20" s="93">
        <v>610</v>
      </c>
      <c r="AN20" s="93">
        <v>610</v>
      </c>
      <c r="AO20" s="93">
        <v>271</v>
      </c>
      <c r="AP20" s="300">
        <v>123</v>
      </c>
    </row>
    <row r="21" spans="1:42" x14ac:dyDescent="0.25">
      <c r="A21" s="296" t="s">
        <v>294</v>
      </c>
      <c r="B21" s="93">
        <v>38</v>
      </c>
      <c r="C21" s="93">
        <v>2</v>
      </c>
      <c r="D21" s="93">
        <v>4232</v>
      </c>
      <c r="E21" s="93">
        <v>6</v>
      </c>
      <c r="F21" s="93">
        <v>20</v>
      </c>
      <c r="G21" s="93">
        <v>8</v>
      </c>
      <c r="H21" s="93" t="s">
        <v>211</v>
      </c>
      <c r="I21" s="93" t="s">
        <v>211</v>
      </c>
      <c r="J21" s="93"/>
      <c r="K21" s="93"/>
      <c r="L21" s="93"/>
      <c r="M21" s="93">
        <v>13</v>
      </c>
      <c r="N21" s="93">
        <v>10</v>
      </c>
      <c r="O21" s="93">
        <v>850</v>
      </c>
      <c r="P21" s="93">
        <v>1671</v>
      </c>
      <c r="Q21" s="93">
        <v>1700</v>
      </c>
      <c r="R21" s="93">
        <v>218</v>
      </c>
      <c r="S21" s="93" t="s">
        <v>211</v>
      </c>
      <c r="T21" s="93">
        <v>5500</v>
      </c>
      <c r="U21" s="93">
        <v>48</v>
      </c>
      <c r="V21" s="93">
        <v>311</v>
      </c>
      <c r="W21" s="93">
        <v>7</v>
      </c>
      <c r="X21" s="93">
        <v>8</v>
      </c>
      <c r="Y21" s="93">
        <v>1620</v>
      </c>
      <c r="Z21" s="93">
        <v>876424</v>
      </c>
      <c r="AA21" s="93">
        <v>6205</v>
      </c>
      <c r="AB21" s="93">
        <v>48</v>
      </c>
      <c r="AC21" s="93">
        <v>288</v>
      </c>
      <c r="AD21" s="93">
        <v>12</v>
      </c>
      <c r="AE21" s="93">
        <v>10</v>
      </c>
      <c r="AF21" s="93">
        <v>320</v>
      </c>
      <c r="AG21" s="93">
        <v>5</v>
      </c>
      <c r="AH21" s="93">
        <v>210</v>
      </c>
      <c r="AI21" s="93">
        <v>0</v>
      </c>
      <c r="AJ21" s="93" t="s">
        <v>237</v>
      </c>
      <c r="AK21" s="93" t="s">
        <v>235</v>
      </c>
      <c r="AL21" s="93" t="s">
        <v>237</v>
      </c>
      <c r="AM21" s="93">
        <v>668</v>
      </c>
      <c r="AN21" s="93">
        <v>666</v>
      </c>
      <c r="AO21" s="93">
        <v>271</v>
      </c>
      <c r="AP21" s="300">
        <v>123</v>
      </c>
    </row>
    <row r="22" spans="1:42" x14ac:dyDescent="0.25">
      <c r="A22" s="296" t="s">
        <v>301</v>
      </c>
      <c r="B22" s="93">
        <v>60</v>
      </c>
      <c r="C22" s="93">
        <v>20</v>
      </c>
      <c r="D22" s="93">
        <v>48604</v>
      </c>
      <c r="E22" s="93">
        <v>38</v>
      </c>
      <c r="F22" s="93">
        <v>77</v>
      </c>
      <c r="G22" s="93">
        <v>25</v>
      </c>
      <c r="H22" s="93" t="s">
        <v>211</v>
      </c>
      <c r="I22" s="93" t="s">
        <v>211</v>
      </c>
      <c r="J22" s="93"/>
      <c r="K22" s="93"/>
      <c r="L22" s="93"/>
      <c r="M22" s="93">
        <v>13</v>
      </c>
      <c r="N22" s="93">
        <v>33</v>
      </c>
      <c r="O22" s="93">
        <v>2669</v>
      </c>
      <c r="P22" s="93">
        <v>6332</v>
      </c>
      <c r="Q22" s="93">
        <v>1700</v>
      </c>
      <c r="R22" s="93">
        <v>218</v>
      </c>
      <c r="S22" s="93" t="s">
        <v>295</v>
      </c>
      <c r="T22" s="93">
        <v>5500</v>
      </c>
      <c r="U22" s="93">
        <v>48</v>
      </c>
      <c r="V22" s="93">
        <v>400</v>
      </c>
      <c r="W22" s="93">
        <v>8</v>
      </c>
      <c r="X22" s="93">
        <v>11</v>
      </c>
      <c r="Y22" s="93">
        <v>1620</v>
      </c>
      <c r="Z22" s="93">
        <v>896786</v>
      </c>
      <c r="AA22" s="93">
        <v>6205</v>
      </c>
      <c r="AB22" s="93">
        <v>48</v>
      </c>
      <c r="AC22" s="93">
        <v>288</v>
      </c>
      <c r="AD22" s="93">
        <v>6</v>
      </c>
      <c r="AE22" s="93">
        <v>8</v>
      </c>
      <c r="AF22" s="93">
        <v>350</v>
      </c>
      <c r="AG22" s="93">
        <v>18</v>
      </c>
      <c r="AH22" s="93">
        <v>250</v>
      </c>
      <c r="AI22" s="93">
        <v>0</v>
      </c>
      <c r="AJ22" s="93" t="s">
        <v>237</v>
      </c>
      <c r="AK22" s="93" t="s">
        <v>217</v>
      </c>
      <c r="AL22" s="93" t="s">
        <v>302</v>
      </c>
      <c r="AM22" s="93">
        <v>2082</v>
      </c>
      <c r="AN22" s="93">
        <v>2011</v>
      </c>
      <c r="AO22" s="93">
        <v>271</v>
      </c>
      <c r="AP22" s="300">
        <v>123</v>
      </c>
    </row>
    <row r="23" spans="1:42" x14ac:dyDescent="0.25">
      <c r="A23" s="428" t="s">
        <v>303</v>
      </c>
      <c r="B23" s="429"/>
      <c r="C23" s="429"/>
      <c r="D23" s="429"/>
      <c r="E23" s="429"/>
      <c r="F23" s="429"/>
      <c r="G23" s="429"/>
      <c r="H23" s="429"/>
      <c r="I23" s="429"/>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301"/>
    </row>
    <row r="24" spans="1:42" ht="24.75" customHeight="1" x14ac:dyDescent="0.25">
      <c r="A24" s="430" t="s">
        <v>224</v>
      </c>
      <c r="B24" s="431"/>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298"/>
    </row>
    <row r="25" spans="1:42" x14ac:dyDescent="0.25">
      <c r="A25" s="302" t="s">
        <v>210</v>
      </c>
      <c r="B25" s="94">
        <v>27</v>
      </c>
      <c r="C25" s="94">
        <v>13</v>
      </c>
      <c r="D25" s="94">
        <v>15784</v>
      </c>
      <c r="E25" s="94">
        <v>116</v>
      </c>
      <c r="F25" s="94" t="s">
        <v>211</v>
      </c>
      <c r="G25" s="94" t="s">
        <v>211</v>
      </c>
      <c r="H25" s="94">
        <v>152</v>
      </c>
      <c r="I25" s="94">
        <v>8699</v>
      </c>
      <c r="J25" s="94">
        <v>44</v>
      </c>
      <c r="K25" s="94">
        <v>21</v>
      </c>
      <c r="L25" s="94">
        <v>24</v>
      </c>
      <c r="M25" s="94">
        <v>7</v>
      </c>
      <c r="N25" s="94" t="s">
        <v>211</v>
      </c>
      <c r="O25" s="94">
        <v>2900</v>
      </c>
      <c r="P25" s="94">
        <v>6793</v>
      </c>
      <c r="Q25" s="94">
        <v>3400</v>
      </c>
      <c r="R25" s="94" t="s">
        <v>211</v>
      </c>
      <c r="S25" s="94" t="s">
        <v>211</v>
      </c>
      <c r="T25" s="94">
        <v>8760</v>
      </c>
      <c r="U25" s="94">
        <v>4</v>
      </c>
      <c r="V25" s="94">
        <v>1140</v>
      </c>
      <c r="W25" s="94">
        <v>0</v>
      </c>
      <c r="X25" s="94">
        <v>0</v>
      </c>
      <c r="Y25" s="94">
        <v>3960</v>
      </c>
      <c r="Z25" s="94">
        <v>3471240</v>
      </c>
      <c r="AA25" s="94">
        <v>8760</v>
      </c>
      <c r="AB25" s="94">
        <v>3</v>
      </c>
      <c r="AC25" s="94">
        <v>70</v>
      </c>
      <c r="AD25" s="94">
        <v>62</v>
      </c>
      <c r="AE25" s="94">
        <v>145</v>
      </c>
      <c r="AF25" s="94">
        <v>2570</v>
      </c>
      <c r="AG25" s="94" t="s">
        <v>211</v>
      </c>
      <c r="AH25" s="94">
        <v>94</v>
      </c>
      <c r="AI25" s="94">
        <v>1</v>
      </c>
      <c r="AJ25" s="94" t="s">
        <v>223</v>
      </c>
      <c r="AK25" s="94" t="s">
        <v>225</v>
      </c>
      <c r="AL25" s="94" t="s">
        <v>211</v>
      </c>
      <c r="AM25" s="94">
        <v>1094</v>
      </c>
      <c r="AN25" s="94">
        <v>1016</v>
      </c>
      <c r="AO25" s="303" t="s">
        <v>211</v>
      </c>
      <c r="AP25" s="304" t="s">
        <v>211</v>
      </c>
    </row>
    <row r="26" spans="1:42" x14ac:dyDescent="0.25">
      <c r="A26" s="305" t="s">
        <v>213</v>
      </c>
      <c r="B26" s="94">
        <v>27</v>
      </c>
      <c r="C26" s="94">
        <v>15</v>
      </c>
      <c r="D26" s="94">
        <v>16872</v>
      </c>
      <c r="E26" s="94">
        <v>116</v>
      </c>
      <c r="F26" s="94" t="s">
        <v>211</v>
      </c>
      <c r="G26" s="94" t="s">
        <v>211</v>
      </c>
      <c r="H26" s="94">
        <v>76</v>
      </c>
      <c r="I26" s="94">
        <v>8432</v>
      </c>
      <c r="J26" s="94">
        <v>44</v>
      </c>
      <c r="K26" s="94">
        <v>29</v>
      </c>
      <c r="L26" s="94">
        <v>24</v>
      </c>
      <c r="M26" s="94">
        <v>7</v>
      </c>
      <c r="N26" s="94" t="s">
        <v>211</v>
      </c>
      <c r="O26" s="94">
        <v>3316</v>
      </c>
      <c r="P26" s="94">
        <v>7438</v>
      </c>
      <c r="Q26" s="94">
        <v>4760</v>
      </c>
      <c r="R26" s="94" t="s">
        <v>211</v>
      </c>
      <c r="S26" s="94" t="s">
        <v>211</v>
      </c>
      <c r="T26" s="94">
        <v>8760</v>
      </c>
      <c r="U26" s="94">
        <v>6</v>
      </c>
      <c r="V26" s="94">
        <v>16</v>
      </c>
      <c r="W26" s="94">
        <v>1</v>
      </c>
      <c r="X26" s="94">
        <v>6</v>
      </c>
      <c r="Y26" s="94">
        <v>3960</v>
      </c>
      <c r="Z26" s="94">
        <v>3647879</v>
      </c>
      <c r="AA26" s="94">
        <v>8760</v>
      </c>
      <c r="AB26" s="94">
        <v>154</v>
      </c>
      <c r="AC26" s="94">
        <v>1769</v>
      </c>
      <c r="AD26" s="94">
        <v>18</v>
      </c>
      <c r="AE26" s="94">
        <v>58</v>
      </c>
      <c r="AF26" s="94">
        <v>2217</v>
      </c>
      <c r="AG26" s="94" t="s">
        <v>211</v>
      </c>
      <c r="AH26" s="94">
        <v>105</v>
      </c>
      <c r="AI26" s="94">
        <v>1</v>
      </c>
      <c r="AJ26" s="94" t="s">
        <v>220</v>
      </c>
      <c r="AK26" s="94" t="s">
        <v>221</v>
      </c>
      <c r="AL26" s="94" t="s">
        <v>211</v>
      </c>
      <c r="AM26" s="94">
        <v>1293</v>
      </c>
      <c r="AN26" s="94">
        <v>1154</v>
      </c>
      <c r="AO26" s="303" t="s">
        <v>211</v>
      </c>
      <c r="AP26" s="304" t="s">
        <v>211</v>
      </c>
    </row>
    <row r="27" spans="1:42" x14ac:dyDescent="0.25">
      <c r="A27" s="305" t="s">
        <v>215</v>
      </c>
      <c r="B27" s="94">
        <v>29</v>
      </c>
      <c r="C27" s="94">
        <v>15</v>
      </c>
      <c r="D27" s="94">
        <v>17198</v>
      </c>
      <c r="E27" s="94">
        <v>132</v>
      </c>
      <c r="F27" s="94" t="s">
        <v>211</v>
      </c>
      <c r="G27" s="94" t="s">
        <v>211</v>
      </c>
      <c r="H27" s="94">
        <v>679</v>
      </c>
      <c r="I27" s="94">
        <v>8320</v>
      </c>
      <c r="J27" s="94">
        <v>48</v>
      </c>
      <c r="K27" s="94">
        <v>29</v>
      </c>
      <c r="L27" s="94">
        <v>24</v>
      </c>
      <c r="M27" s="94">
        <v>9</v>
      </c>
      <c r="N27" s="94" t="s">
        <v>211</v>
      </c>
      <c r="O27" s="94">
        <v>3416</v>
      </c>
      <c r="P27" s="94">
        <v>7438</v>
      </c>
      <c r="Q27" s="94">
        <v>5440</v>
      </c>
      <c r="R27" s="94" t="s">
        <v>211</v>
      </c>
      <c r="S27" s="94" t="s">
        <v>211</v>
      </c>
      <c r="T27" s="94">
        <v>8760</v>
      </c>
      <c r="U27" s="94">
        <v>25</v>
      </c>
      <c r="V27" s="94">
        <v>110</v>
      </c>
      <c r="W27" s="94">
        <v>1</v>
      </c>
      <c r="X27" s="94">
        <v>3</v>
      </c>
      <c r="Y27" s="94">
        <v>3960</v>
      </c>
      <c r="Z27" s="94">
        <v>3845611</v>
      </c>
      <c r="AA27" s="94">
        <v>8760</v>
      </c>
      <c r="AB27" s="94">
        <v>156</v>
      </c>
      <c r="AC27" s="94">
        <v>439</v>
      </c>
      <c r="AD27" s="94">
        <v>49</v>
      </c>
      <c r="AE27" s="94">
        <v>129</v>
      </c>
      <c r="AF27" s="94">
        <v>2417</v>
      </c>
      <c r="AG27" s="94" t="s">
        <v>211</v>
      </c>
      <c r="AH27" s="94">
        <v>110</v>
      </c>
      <c r="AI27" s="94">
        <v>1</v>
      </c>
      <c r="AJ27" s="94" t="s">
        <v>220</v>
      </c>
      <c r="AK27" s="94" t="s">
        <v>221</v>
      </c>
      <c r="AL27" s="94" t="s">
        <v>211</v>
      </c>
      <c r="AM27" s="94">
        <v>1342</v>
      </c>
      <c r="AN27" s="94">
        <v>1063</v>
      </c>
      <c r="AO27" s="303" t="s">
        <v>211</v>
      </c>
      <c r="AP27" s="304" t="s">
        <v>211</v>
      </c>
    </row>
    <row r="28" spans="1:42" x14ac:dyDescent="0.25">
      <c r="A28" s="305" t="s">
        <v>216</v>
      </c>
      <c r="B28" s="94">
        <v>29</v>
      </c>
      <c r="C28" s="94">
        <v>15</v>
      </c>
      <c r="D28" s="94">
        <v>18879</v>
      </c>
      <c r="E28" s="94">
        <v>112</v>
      </c>
      <c r="F28" s="94">
        <v>14</v>
      </c>
      <c r="G28" s="94">
        <v>6</v>
      </c>
      <c r="H28" s="94" t="s">
        <v>211</v>
      </c>
      <c r="I28" s="94" t="s">
        <v>211</v>
      </c>
      <c r="J28" s="94">
        <v>49</v>
      </c>
      <c r="K28" s="94">
        <v>25</v>
      </c>
      <c r="L28" s="94">
        <v>24</v>
      </c>
      <c r="M28" s="94">
        <v>9</v>
      </c>
      <c r="N28" s="94" t="s">
        <v>211</v>
      </c>
      <c r="O28" s="94">
        <v>3416</v>
      </c>
      <c r="P28" s="94">
        <v>7438</v>
      </c>
      <c r="Q28" s="94">
        <v>5440</v>
      </c>
      <c r="R28" s="94">
        <v>772</v>
      </c>
      <c r="S28" s="94" t="s">
        <v>211</v>
      </c>
      <c r="T28" s="94">
        <v>8760</v>
      </c>
      <c r="U28" s="94">
        <v>0</v>
      </c>
      <c r="V28" s="94">
        <v>0</v>
      </c>
      <c r="W28" s="94">
        <v>1</v>
      </c>
      <c r="X28" s="94">
        <v>16</v>
      </c>
      <c r="Y28" s="94">
        <v>3960</v>
      </c>
      <c r="Z28" s="94">
        <v>4224596</v>
      </c>
      <c r="AA28" s="94">
        <v>8760</v>
      </c>
      <c r="AB28" s="94">
        <v>177</v>
      </c>
      <c r="AC28" s="94">
        <v>500</v>
      </c>
      <c r="AD28" s="94">
        <v>48</v>
      </c>
      <c r="AE28" s="94">
        <v>185</v>
      </c>
      <c r="AF28" s="94">
        <v>2397</v>
      </c>
      <c r="AG28" s="94">
        <v>15</v>
      </c>
      <c r="AH28" s="94">
        <v>112</v>
      </c>
      <c r="AI28" s="94">
        <v>1</v>
      </c>
      <c r="AJ28" s="94" t="s">
        <v>211</v>
      </c>
      <c r="AK28" s="94" t="s">
        <v>211</v>
      </c>
      <c r="AL28" s="94" t="s">
        <v>151</v>
      </c>
      <c r="AM28" s="94">
        <v>1123</v>
      </c>
      <c r="AN28" s="94">
        <v>1067</v>
      </c>
      <c r="AO28" s="303">
        <v>127</v>
      </c>
      <c r="AP28" s="304">
        <v>345</v>
      </c>
    </row>
    <row r="29" spans="1:42" x14ac:dyDescent="0.25">
      <c r="A29" s="305" t="s">
        <v>218</v>
      </c>
      <c r="B29" s="94">
        <v>28</v>
      </c>
      <c r="C29" s="94">
        <v>15</v>
      </c>
      <c r="D29" s="94">
        <v>19970</v>
      </c>
      <c r="E29" s="94">
        <v>116</v>
      </c>
      <c r="F29" s="94">
        <v>42</v>
      </c>
      <c r="G29" s="94">
        <v>18</v>
      </c>
      <c r="H29" s="94" t="s">
        <v>211</v>
      </c>
      <c r="I29" s="94" t="s">
        <v>211</v>
      </c>
      <c r="J29" s="94">
        <v>49</v>
      </c>
      <c r="K29" s="94">
        <v>41</v>
      </c>
      <c r="L29" s="94">
        <v>24</v>
      </c>
      <c r="M29" s="94">
        <v>9</v>
      </c>
      <c r="N29" s="94" t="s">
        <v>211</v>
      </c>
      <c r="O29" s="94">
        <v>3740</v>
      </c>
      <c r="P29" s="94">
        <v>7438</v>
      </c>
      <c r="Q29" s="94">
        <v>5440</v>
      </c>
      <c r="R29" s="94">
        <v>772</v>
      </c>
      <c r="S29" s="94" t="s">
        <v>211</v>
      </c>
      <c r="T29" s="94">
        <v>8760</v>
      </c>
      <c r="U29" s="94">
        <v>39</v>
      </c>
      <c r="V29" s="94">
        <v>120</v>
      </c>
      <c r="W29" s="94">
        <v>2</v>
      </c>
      <c r="X29" s="94">
        <v>68.3</v>
      </c>
      <c r="Y29" s="94">
        <v>5280</v>
      </c>
      <c r="Z29" s="94">
        <v>4587269</v>
      </c>
      <c r="AA29" s="94">
        <v>8760</v>
      </c>
      <c r="AB29" s="94">
        <v>145</v>
      </c>
      <c r="AC29" s="94">
        <v>353</v>
      </c>
      <c r="AD29" s="94">
        <v>27</v>
      </c>
      <c r="AE29" s="94">
        <v>75.25</v>
      </c>
      <c r="AF29" s="94">
        <v>2172</v>
      </c>
      <c r="AG29" s="94">
        <v>16</v>
      </c>
      <c r="AH29" s="94">
        <v>126</v>
      </c>
      <c r="AI29" s="94">
        <v>1</v>
      </c>
      <c r="AJ29" s="94" t="s">
        <v>211</v>
      </c>
      <c r="AK29" s="94" t="s">
        <v>211</v>
      </c>
      <c r="AL29" s="94" t="s">
        <v>151</v>
      </c>
      <c r="AM29" s="94">
        <v>1174</v>
      </c>
      <c r="AN29" s="94">
        <v>1168</v>
      </c>
      <c r="AO29" s="303">
        <v>127</v>
      </c>
      <c r="AP29" s="304">
        <v>345</v>
      </c>
    </row>
    <row r="30" spans="1:42" x14ac:dyDescent="0.25">
      <c r="A30" s="306" t="s">
        <v>265</v>
      </c>
      <c r="B30" s="94">
        <v>25</v>
      </c>
      <c r="C30" s="94">
        <v>15</v>
      </c>
      <c r="D30" s="94">
        <v>20783</v>
      </c>
      <c r="E30" s="94">
        <v>116</v>
      </c>
      <c r="F30" s="94">
        <v>42</v>
      </c>
      <c r="G30" s="94">
        <v>18</v>
      </c>
      <c r="H30" s="94" t="s">
        <v>211</v>
      </c>
      <c r="I30" s="94" t="s">
        <v>211</v>
      </c>
      <c r="J30" s="94">
        <v>52</v>
      </c>
      <c r="K30" s="94">
        <v>41</v>
      </c>
      <c r="L30" s="94">
        <v>30</v>
      </c>
      <c r="M30" s="94">
        <v>11</v>
      </c>
      <c r="N30" s="94" t="s">
        <v>211</v>
      </c>
      <c r="O30" s="94">
        <v>3740</v>
      </c>
      <c r="P30" s="94">
        <v>7438</v>
      </c>
      <c r="Q30" s="94">
        <v>5440</v>
      </c>
      <c r="R30" s="94">
        <v>772</v>
      </c>
      <c r="S30" s="94" t="s">
        <v>211</v>
      </c>
      <c r="T30" s="94">
        <v>8760</v>
      </c>
      <c r="U30" s="94">
        <v>3</v>
      </c>
      <c r="V30" s="94">
        <v>10</v>
      </c>
      <c r="W30" s="94">
        <v>3</v>
      </c>
      <c r="X30" s="94">
        <v>7</v>
      </c>
      <c r="Y30" s="94">
        <v>5280</v>
      </c>
      <c r="Z30" s="94">
        <v>5009629</v>
      </c>
      <c r="AA30" s="94">
        <v>8760</v>
      </c>
      <c r="AB30" s="94">
        <v>9</v>
      </c>
      <c r="AC30" s="94">
        <v>33</v>
      </c>
      <c r="AD30" s="94">
        <v>8</v>
      </c>
      <c r="AE30" s="94">
        <v>29</v>
      </c>
      <c r="AF30" s="94">
        <v>2184</v>
      </c>
      <c r="AG30" s="94">
        <v>16</v>
      </c>
      <c r="AH30" s="94">
        <v>127</v>
      </c>
      <c r="AI30" s="94">
        <v>1</v>
      </c>
      <c r="AJ30" s="94" t="s">
        <v>220</v>
      </c>
      <c r="AK30" s="94" t="s">
        <v>214</v>
      </c>
      <c r="AL30" s="94" t="s">
        <v>151</v>
      </c>
      <c r="AM30" s="94">
        <v>1465</v>
      </c>
      <c r="AN30" s="94">
        <v>1270</v>
      </c>
      <c r="AO30" s="94">
        <v>127</v>
      </c>
      <c r="AP30" s="304">
        <v>345</v>
      </c>
    </row>
    <row r="31" spans="1:42" x14ac:dyDescent="0.25">
      <c r="A31" s="306" t="s">
        <v>277</v>
      </c>
      <c r="B31" s="94">
        <v>25</v>
      </c>
      <c r="C31" s="94">
        <v>15</v>
      </c>
      <c r="D31" s="94">
        <v>21913</v>
      </c>
      <c r="E31" s="94">
        <v>116</v>
      </c>
      <c r="F31" s="94">
        <v>42</v>
      </c>
      <c r="G31" s="94">
        <v>18</v>
      </c>
      <c r="H31" s="94" t="s">
        <v>211</v>
      </c>
      <c r="I31" s="94" t="s">
        <v>211</v>
      </c>
      <c r="J31" s="94">
        <v>52</v>
      </c>
      <c r="K31" s="94">
        <v>41</v>
      </c>
      <c r="L31" s="94">
        <v>30</v>
      </c>
      <c r="M31" s="94">
        <v>11</v>
      </c>
      <c r="N31" s="94" t="s">
        <v>211</v>
      </c>
      <c r="O31" s="94">
        <v>4189</v>
      </c>
      <c r="P31" s="94">
        <v>7438</v>
      </c>
      <c r="Q31" s="94">
        <v>5440</v>
      </c>
      <c r="R31" s="94">
        <v>772</v>
      </c>
      <c r="S31" s="94" t="s">
        <v>279</v>
      </c>
      <c r="T31" s="94">
        <v>8760</v>
      </c>
      <c r="U31" s="94">
        <v>38</v>
      </c>
      <c r="V31" s="94">
        <v>658</v>
      </c>
      <c r="W31" s="94">
        <v>4</v>
      </c>
      <c r="X31" s="94">
        <v>6</v>
      </c>
      <c r="Y31" s="94">
        <v>5280</v>
      </c>
      <c r="Z31" s="94">
        <v>5227511</v>
      </c>
      <c r="AA31" s="94">
        <v>8760</v>
      </c>
      <c r="AB31" s="94">
        <v>206</v>
      </c>
      <c r="AC31" s="94">
        <v>258</v>
      </c>
      <c r="AD31" s="94">
        <v>47</v>
      </c>
      <c r="AE31" s="94">
        <v>69</v>
      </c>
      <c r="AF31" s="94">
        <v>2184</v>
      </c>
      <c r="AG31" s="94">
        <v>16</v>
      </c>
      <c r="AH31" s="94">
        <v>119</v>
      </c>
      <c r="AI31" s="94">
        <v>1</v>
      </c>
      <c r="AJ31" s="94" t="s">
        <v>220</v>
      </c>
      <c r="AK31" s="94" t="s">
        <v>214</v>
      </c>
      <c r="AL31" s="94" t="s">
        <v>151</v>
      </c>
      <c r="AM31" s="94">
        <v>1655</v>
      </c>
      <c r="AN31" s="94">
        <v>1425</v>
      </c>
      <c r="AO31" s="94">
        <v>127</v>
      </c>
      <c r="AP31" s="304">
        <v>365</v>
      </c>
    </row>
    <row r="32" spans="1:42" x14ac:dyDescent="0.25">
      <c r="A32" s="306" t="s">
        <v>294</v>
      </c>
      <c r="B32" s="94">
        <v>25</v>
      </c>
      <c r="C32" s="94">
        <v>15</v>
      </c>
      <c r="D32" s="94">
        <v>23740</v>
      </c>
      <c r="E32" s="94">
        <v>100</v>
      </c>
      <c r="F32" s="94">
        <v>80</v>
      </c>
      <c r="G32" s="94">
        <v>34</v>
      </c>
      <c r="H32" s="94" t="s">
        <v>211</v>
      </c>
      <c r="I32" s="94" t="s">
        <v>211</v>
      </c>
      <c r="J32" s="94">
        <v>53</v>
      </c>
      <c r="K32" s="94">
        <v>34</v>
      </c>
      <c r="L32" s="94">
        <v>33</v>
      </c>
      <c r="M32" s="94">
        <v>11</v>
      </c>
      <c r="N32" s="94" t="s">
        <v>211</v>
      </c>
      <c r="O32" s="94">
        <v>4131</v>
      </c>
      <c r="P32" s="94">
        <v>7438</v>
      </c>
      <c r="Q32" s="94">
        <v>5440</v>
      </c>
      <c r="R32" s="94">
        <v>772</v>
      </c>
      <c r="S32" s="94" t="s">
        <v>279</v>
      </c>
      <c r="T32" s="94">
        <v>8760</v>
      </c>
      <c r="U32" s="94">
        <v>19</v>
      </c>
      <c r="V32" s="94">
        <v>35</v>
      </c>
      <c r="W32" s="94">
        <v>48</v>
      </c>
      <c r="X32" s="94">
        <v>142</v>
      </c>
      <c r="Y32" s="94">
        <v>5280</v>
      </c>
      <c r="Z32" s="94">
        <v>5907037</v>
      </c>
      <c r="AA32" s="94">
        <v>8760</v>
      </c>
      <c r="AB32" s="94">
        <v>100</v>
      </c>
      <c r="AC32" s="94">
        <v>184</v>
      </c>
      <c r="AD32" s="94">
        <v>158</v>
      </c>
      <c r="AE32" s="94">
        <v>405</v>
      </c>
      <c r="AF32" s="94">
        <v>2143</v>
      </c>
      <c r="AG32" s="94">
        <v>16</v>
      </c>
      <c r="AH32" s="94">
        <v>128</v>
      </c>
      <c r="AI32" s="94">
        <v>1</v>
      </c>
      <c r="AJ32" s="94" t="s">
        <v>220</v>
      </c>
      <c r="AK32" s="94" t="s">
        <v>151</v>
      </c>
      <c r="AL32" s="94" t="s">
        <v>151</v>
      </c>
      <c r="AM32" s="94">
        <v>1682</v>
      </c>
      <c r="AN32" s="94">
        <v>1506</v>
      </c>
      <c r="AO32" s="94">
        <v>127</v>
      </c>
      <c r="AP32" s="304">
        <v>365</v>
      </c>
    </row>
    <row r="33" spans="1:42" x14ac:dyDescent="0.25">
      <c r="A33" s="306" t="s">
        <v>300</v>
      </c>
      <c r="B33" s="94">
        <v>25</v>
      </c>
      <c r="C33" s="94">
        <v>15</v>
      </c>
      <c r="D33" s="94">
        <v>25175</v>
      </c>
      <c r="E33" s="94">
        <v>91</v>
      </c>
      <c r="F33" s="94">
        <v>92</v>
      </c>
      <c r="G33" s="94">
        <v>46</v>
      </c>
      <c r="H33" s="94" t="s">
        <v>211</v>
      </c>
      <c r="I33" s="94" t="s">
        <v>211</v>
      </c>
      <c r="J33" s="94">
        <v>53</v>
      </c>
      <c r="K33" s="94">
        <v>33</v>
      </c>
      <c r="L33" s="94">
        <v>33</v>
      </c>
      <c r="M33" s="94">
        <v>12</v>
      </c>
      <c r="N33" s="94" t="s">
        <v>211</v>
      </c>
      <c r="O33" s="94">
        <v>4401</v>
      </c>
      <c r="P33" s="94">
        <v>7438</v>
      </c>
      <c r="Q33" s="94">
        <v>5440</v>
      </c>
      <c r="R33" s="94">
        <v>772</v>
      </c>
      <c r="S33" s="94" t="s">
        <v>279</v>
      </c>
      <c r="T33" s="94">
        <v>8760</v>
      </c>
      <c r="U33" s="94">
        <v>60</v>
      </c>
      <c r="V33" s="94">
        <v>165</v>
      </c>
      <c r="W33" s="94">
        <v>11</v>
      </c>
      <c r="X33" s="94">
        <v>21</v>
      </c>
      <c r="Y33" s="94">
        <v>5280</v>
      </c>
      <c r="Z33" s="94">
        <v>6258259</v>
      </c>
      <c r="AA33" s="94">
        <v>8760</v>
      </c>
      <c r="AB33" s="94">
        <v>190</v>
      </c>
      <c r="AC33" s="94">
        <v>1052</v>
      </c>
      <c r="AD33" s="94">
        <v>82</v>
      </c>
      <c r="AE33" s="94">
        <v>260.10000000000002</v>
      </c>
      <c r="AF33" s="94">
        <v>2239</v>
      </c>
      <c r="AG33" s="94">
        <v>16</v>
      </c>
      <c r="AH33" s="94">
        <v>131</v>
      </c>
      <c r="AI33" s="94">
        <v>0</v>
      </c>
      <c r="AJ33" s="94" t="s">
        <v>296</v>
      </c>
      <c r="AK33" s="94" t="s">
        <v>151</v>
      </c>
      <c r="AL33" s="94" t="s">
        <v>304</v>
      </c>
      <c r="AM33" s="94">
        <v>1531</v>
      </c>
      <c r="AN33" s="94">
        <v>1504</v>
      </c>
      <c r="AO33" s="94">
        <v>127</v>
      </c>
      <c r="AP33" s="304">
        <v>365</v>
      </c>
    </row>
    <row r="34" spans="1:42" ht="15" customHeight="1" x14ac:dyDescent="0.25">
      <c r="A34" s="297" t="s">
        <v>226</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07"/>
    </row>
    <row r="35" spans="1:42" x14ac:dyDescent="0.25">
      <c r="A35" s="305" t="s">
        <v>210</v>
      </c>
      <c r="B35" s="94">
        <v>20</v>
      </c>
      <c r="C35" s="94">
        <v>11</v>
      </c>
      <c r="D35" s="94" t="s">
        <v>211</v>
      </c>
      <c r="E35" s="94">
        <v>38</v>
      </c>
      <c r="F35" s="94" t="s">
        <v>211</v>
      </c>
      <c r="G35" s="94" t="s">
        <v>211</v>
      </c>
      <c r="H35" s="94" t="s">
        <v>211</v>
      </c>
      <c r="I35" s="94" t="s">
        <v>211</v>
      </c>
      <c r="J35" s="94"/>
      <c r="K35" s="95"/>
      <c r="L35" s="95"/>
      <c r="M35" s="94">
        <v>6</v>
      </c>
      <c r="N35" s="94" t="s">
        <v>211</v>
      </c>
      <c r="O35" s="94">
        <v>1207</v>
      </c>
      <c r="P35" s="94">
        <v>3195</v>
      </c>
      <c r="Q35" s="94">
        <v>2040</v>
      </c>
      <c r="R35" s="94" t="s">
        <v>211</v>
      </c>
      <c r="S35" s="94" t="s">
        <v>211</v>
      </c>
      <c r="T35" s="94">
        <v>7300</v>
      </c>
      <c r="U35" s="94">
        <v>0</v>
      </c>
      <c r="V35" s="94">
        <v>0</v>
      </c>
      <c r="W35" s="94">
        <v>1</v>
      </c>
      <c r="X35" s="94">
        <v>4</v>
      </c>
      <c r="Y35" s="94">
        <v>3060</v>
      </c>
      <c r="Z35" s="94">
        <v>2084237</v>
      </c>
      <c r="AA35" s="94">
        <v>7300</v>
      </c>
      <c r="AB35" s="94">
        <v>0</v>
      </c>
      <c r="AC35" s="94">
        <v>0</v>
      </c>
      <c r="AD35" s="94">
        <v>3</v>
      </c>
      <c r="AE35" s="94">
        <v>4</v>
      </c>
      <c r="AF35" s="94">
        <v>150</v>
      </c>
      <c r="AG35" s="94" t="s">
        <v>211</v>
      </c>
      <c r="AH35" s="94">
        <v>43</v>
      </c>
      <c r="AI35" s="94">
        <v>0</v>
      </c>
      <c r="AJ35" s="94" t="s">
        <v>225</v>
      </c>
      <c r="AK35" s="94" t="s">
        <v>149</v>
      </c>
      <c r="AL35" s="94" t="s">
        <v>211</v>
      </c>
      <c r="AM35" s="94">
        <v>857</v>
      </c>
      <c r="AN35" s="94">
        <v>736</v>
      </c>
      <c r="AO35" s="303" t="s">
        <v>211</v>
      </c>
      <c r="AP35" s="304" t="s">
        <v>211</v>
      </c>
    </row>
    <row r="36" spans="1:42" x14ac:dyDescent="0.25">
      <c r="A36" s="305" t="s">
        <v>213</v>
      </c>
      <c r="B36" s="94">
        <v>20</v>
      </c>
      <c r="C36" s="94">
        <v>11</v>
      </c>
      <c r="D36" s="94">
        <v>47171</v>
      </c>
      <c r="E36" s="94">
        <v>38</v>
      </c>
      <c r="F36" s="94" t="s">
        <v>211</v>
      </c>
      <c r="G36" s="94" t="s">
        <v>211</v>
      </c>
      <c r="H36" s="94" t="s">
        <v>211</v>
      </c>
      <c r="I36" s="94" t="s">
        <v>211</v>
      </c>
      <c r="J36" s="94"/>
      <c r="K36" s="95"/>
      <c r="L36" s="95"/>
      <c r="M36" s="94">
        <v>6</v>
      </c>
      <c r="N36" s="94" t="s">
        <v>211</v>
      </c>
      <c r="O36" s="94">
        <v>1207</v>
      </c>
      <c r="P36" s="94">
        <v>3195</v>
      </c>
      <c r="Q36" s="94">
        <v>2040</v>
      </c>
      <c r="R36" s="94" t="s">
        <v>211</v>
      </c>
      <c r="S36" s="94" t="s">
        <v>211</v>
      </c>
      <c r="T36" s="94">
        <v>7300</v>
      </c>
      <c r="U36" s="94">
        <v>6</v>
      </c>
      <c r="V36" s="94">
        <v>23</v>
      </c>
      <c r="W36" s="94">
        <v>2</v>
      </c>
      <c r="X36" s="94">
        <v>6</v>
      </c>
      <c r="Y36" s="94">
        <v>3060</v>
      </c>
      <c r="Z36" s="94">
        <v>2031339</v>
      </c>
      <c r="AA36" s="94">
        <v>7300</v>
      </c>
      <c r="AB36" s="94">
        <v>23</v>
      </c>
      <c r="AC36" s="94">
        <v>55</v>
      </c>
      <c r="AD36" s="94">
        <v>6</v>
      </c>
      <c r="AE36" s="94">
        <v>12</v>
      </c>
      <c r="AF36" s="94">
        <v>132</v>
      </c>
      <c r="AG36" s="94" t="s">
        <v>211</v>
      </c>
      <c r="AH36" s="94">
        <v>47</v>
      </c>
      <c r="AI36" s="94">
        <v>0</v>
      </c>
      <c r="AJ36" s="94" t="s">
        <v>153</v>
      </c>
      <c r="AK36" s="94" t="s">
        <v>220</v>
      </c>
      <c r="AL36" s="94" t="s">
        <v>211</v>
      </c>
      <c r="AM36" s="94">
        <v>850</v>
      </c>
      <c r="AN36" s="94">
        <v>880</v>
      </c>
      <c r="AO36" s="303" t="s">
        <v>211</v>
      </c>
      <c r="AP36" s="304" t="s">
        <v>211</v>
      </c>
    </row>
    <row r="37" spans="1:42" x14ac:dyDescent="0.25">
      <c r="A37" s="305" t="s">
        <v>215</v>
      </c>
      <c r="B37" s="94">
        <v>20</v>
      </c>
      <c r="C37" s="94">
        <v>11</v>
      </c>
      <c r="D37" s="94">
        <v>25307</v>
      </c>
      <c r="E37" s="94">
        <v>39</v>
      </c>
      <c r="F37" s="94" t="s">
        <v>211</v>
      </c>
      <c r="G37" s="94" t="s">
        <v>211</v>
      </c>
      <c r="H37" s="94" t="s">
        <v>211</v>
      </c>
      <c r="I37" s="94" t="s">
        <v>211</v>
      </c>
      <c r="J37" s="94"/>
      <c r="K37" s="95"/>
      <c r="L37" s="95"/>
      <c r="M37" s="94">
        <v>6</v>
      </c>
      <c r="N37" s="94" t="s">
        <v>211</v>
      </c>
      <c r="O37" s="94">
        <v>1207</v>
      </c>
      <c r="P37" s="94">
        <v>3195</v>
      </c>
      <c r="Q37" s="94">
        <v>2040</v>
      </c>
      <c r="R37" s="94" t="s">
        <v>211</v>
      </c>
      <c r="S37" s="94" t="s">
        <v>211</v>
      </c>
      <c r="T37" s="94">
        <v>7300</v>
      </c>
      <c r="U37" s="94">
        <v>5</v>
      </c>
      <c r="V37" s="94">
        <v>210</v>
      </c>
      <c r="W37" s="94">
        <v>0</v>
      </c>
      <c r="X37" s="94">
        <v>0</v>
      </c>
      <c r="Y37" s="94">
        <v>2640</v>
      </c>
      <c r="Z37" s="94">
        <v>1902803</v>
      </c>
      <c r="AA37" s="94">
        <v>7300</v>
      </c>
      <c r="AB37" s="94">
        <v>416</v>
      </c>
      <c r="AC37" s="94">
        <v>124</v>
      </c>
      <c r="AD37" s="94">
        <v>28</v>
      </c>
      <c r="AE37" s="94">
        <v>82</v>
      </c>
      <c r="AF37" s="94">
        <v>332</v>
      </c>
      <c r="AG37" s="94" t="s">
        <v>211</v>
      </c>
      <c r="AH37" s="94">
        <v>43</v>
      </c>
      <c r="AI37" s="94">
        <v>0</v>
      </c>
      <c r="AJ37" s="94" t="s">
        <v>227</v>
      </c>
      <c r="AK37" s="94" t="s">
        <v>151</v>
      </c>
      <c r="AL37" s="94" t="s">
        <v>211</v>
      </c>
      <c r="AM37" s="94">
        <v>859</v>
      </c>
      <c r="AN37" s="94">
        <v>817</v>
      </c>
      <c r="AO37" s="303" t="s">
        <v>211</v>
      </c>
      <c r="AP37" s="304" t="s">
        <v>211</v>
      </c>
    </row>
    <row r="38" spans="1:42" x14ac:dyDescent="0.25">
      <c r="A38" s="305" t="s">
        <v>216</v>
      </c>
      <c r="B38" s="94">
        <v>26</v>
      </c>
      <c r="C38" s="94">
        <v>10</v>
      </c>
      <c r="D38" s="94">
        <v>25052</v>
      </c>
      <c r="E38" s="94">
        <v>23</v>
      </c>
      <c r="F38" s="94">
        <v>16</v>
      </c>
      <c r="G38" s="94">
        <v>0</v>
      </c>
      <c r="H38" s="94" t="s">
        <v>211</v>
      </c>
      <c r="I38" s="94" t="s">
        <v>211</v>
      </c>
      <c r="J38" s="94"/>
      <c r="K38" s="95"/>
      <c r="L38" s="95"/>
      <c r="M38" s="94">
        <v>5</v>
      </c>
      <c r="N38" s="94" t="s">
        <v>211</v>
      </c>
      <c r="O38" s="94">
        <v>1207</v>
      </c>
      <c r="P38" s="94">
        <v>3195</v>
      </c>
      <c r="Q38" s="94">
        <v>2040</v>
      </c>
      <c r="R38" s="94">
        <v>118</v>
      </c>
      <c r="S38" s="94" t="s">
        <v>211</v>
      </c>
      <c r="T38" s="94">
        <v>7300</v>
      </c>
      <c r="U38" s="94">
        <v>0</v>
      </c>
      <c r="V38" s="94">
        <v>0</v>
      </c>
      <c r="W38" s="94">
        <v>0</v>
      </c>
      <c r="X38" s="94">
        <v>0</v>
      </c>
      <c r="Y38" s="94">
        <v>2640</v>
      </c>
      <c r="Z38" s="94">
        <v>1922808</v>
      </c>
      <c r="AA38" s="94">
        <v>7300</v>
      </c>
      <c r="AB38" s="94">
        <v>42</v>
      </c>
      <c r="AC38" s="94">
        <v>104</v>
      </c>
      <c r="AD38" s="94">
        <v>16</v>
      </c>
      <c r="AE38" s="94">
        <v>60.4</v>
      </c>
      <c r="AF38" s="94">
        <v>425</v>
      </c>
      <c r="AG38" s="94">
        <v>5</v>
      </c>
      <c r="AH38" s="94">
        <v>38</v>
      </c>
      <c r="AI38" s="94">
        <v>0</v>
      </c>
      <c r="AJ38" s="94" t="s">
        <v>211</v>
      </c>
      <c r="AK38" s="94" t="s">
        <v>211</v>
      </c>
      <c r="AL38" s="94" t="s">
        <v>227</v>
      </c>
      <c r="AM38" s="94">
        <v>837</v>
      </c>
      <c r="AN38" s="94">
        <v>612</v>
      </c>
      <c r="AO38" s="303" t="s">
        <v>211</v>
      </c>
      <c r="AP38" s="304" t="s">
        <v>211</v>
      </c>
    </row>
    <row r="39" spans="1:42" x14ac:dyDescent="0.25">
      <c r="A39" s="305" t="s">
        <v>218</v>
      </c>
      <c r="B39" s="94">
        <v>26</v>
      </c>
      <c r="C39" s="94">
        <v>11</v>
      </c>
      <c r="D39" s="94">
        <v>24673</v>
      </c>
      <c r="E39" s="94">
        <v>23</v>
      </c>
      <c r="F39" s="94">
        <v>13</v>
      </c>
      <c r="G39" s="94">
        <v>0</v>
      </c>
      <c r="H39" s="94" t="s">
        <v>211</v>
      </c>
      <c r="I39" s="94" t="s">
        <v>211</v>
      </c>
      <c r="J39" s="94"/>
      <c r="K39" s="95"/>
      <c r="L39" s="95"/>
      <c r="M39" s="94">
        <v>7</v>
      </c>
      <c r="N39" s="94" t="s">
        <v>211</v>
      </c>
      <c r="O39" s="94">
        <v>1207</v>
      </c>
      <c r="P39" s="94">
        <v>3195</v>
      </c>
      <c r="Q39" s="94">
        <v>2040</v>
      </c>
      <c r="R39" s="94">
        <v>118</v>
      </c>
      <c r="S39" s="94" t="s">
        <v>211</v>
      </c>
      <c r="T39" s="94">
        <v>7300</v>
      </c>
      <c r="U39" s="94">
        <v>4</v>
      </c>
      <c r="V39" s="94">
        <v>18</v>
      </c>
      <c r="W39" s="94">
        <v>2</v>
      </c>
      <c r="X39" s="94">
        <v>9.67</v>
      </c>
      <c r="Y39" s="94">
        <v>2640</v>
      </c>
      <c r="Z39" s="94">
        <v>1959947</v>
      </c>
      <c r="AA39" s="94">
        <v>7300</v>
      </c>
      <c r="AB39" s="94">
        <v>56</v>
      </c>
      <c r="AC39" s="94">
        <v>156</v>
      </c>
      <c r="AD39" s="94">
        <v>3</v>
      </c>
      <c r="AE39" s="94">
        <v>6.47</v>
      </c>
      <c r="AF39" s="94">
        <v>425</v>
      </c>
      <c r="AG39" s="94">
        <v>5</v>
      </c>
      <c r="AH39" s="94">
        <v>40</v>
      </c>
      <c r="AI39" s="94">
        <v>0</v>
      </c>
      <c r="AJ39" s="94" t="s">
        <v>211</v>
      </c>
      <c r="AK39" s="94" t="s">
        <v>211</v>
      </c>
      <c r="AL39" s="94" t="s">
        <v>153</v>
      </c>
      <c r="AM39" s="94">
        <v>879</v>
      </c>
      <c r="AN39" s="94">
        <v>690</v>
      </c>
      <c r="AO39" s="303" t="s">
        <v>211</v>
      </c>
      <c r="AP39" s="304" t="s">
        <v>211</v>
      </c>
    </row>
    <row r="40" spans="1:42" x14ac:dyDescent="0.25">
      <c r="A40" s="306" t="s">
        <v>265</v>
      </c>
      <c r="B40" s="94">
        <v>24</v>
      </c>
      <c r="C40" s="94">
        <v>11</v>
      </c>
      <c r="D40" s="94">
        <v>25120</v>
      </c>
      <c r="E40" s="94">
        <v>23</v>
      </c>
      <c r="F40" s="94">
        <v>18</v>
      </c>
      <c r="G40" s="94">
        <v>0</v>
      </c>
      <c r="H40" s="94" t="s">
        <v>211</v>
      </c>
      <c r="I40" s="94" t="s">
        <v>211</v>
      </c>
      <c r="J40" s="94"/>
      <c r="K40" s="95"/>
      <c r="L40" s="95"/>
      <c r="M40" s="94">
        <v>7</v>
      </c>
      <c r="N40" s="94" t="s">
        <v>211</v>
      </c>
      <c r="O40" s="94">
        <v>1207</v>
      </c>
      <c r="P40" s="94">
        <v>3195</v>
      </c>
      <c r="Q40" s="94">
        <v>2040</v>
      </c>
      <c r="R40" s="94">
        <v>118</v>
      </c>
      <c r="S40" s="94" t="s">
        <v>211</v>
      </c>
      <c r="T40" s="94">
        <v>7300</v>
      </c>
      <c r="U40" s="94">
        <v>1</v>
      </c>
      <c r="V40" s="94">
        <v>3</v>
      </c>
      <c r="W40" s="94">
        <v>0</v>
      </c>
      <c r="X40" s="94">
        <v>0</v>
      </c>
      <c r="Y40" s="94">
        <v>2640</v>
      </c>
      <c r="Z40" s="94">
        <v>2140942</v>
      </c>
      <c r="AA40" s="94">
        <v>7300</v>
      </c>
      <c r="AB40" s="94">
        <v>2</v>
      </c>
      <c r="AC40" s="94">
        <v>7</v>
      </c>
      <c r="AD40" s="94">
        <v>1</v>
      </c>
      <c r="AE40" s="94">
        <v>4</v>
      </c>
      <c r="AF40" s="94">
        <v>404</v>
      </c>
      <c r="AG40" s="94">
        <v>5</v>
      </c>
      <c r="AH40" s="94">
        <v>41</v>
      </c>
      <c r="AI40" s="94">
        <v>0</v>
      </c>
      <c r="AJ40" s="94" t="s">
        <v>153</v>
      </c>
      <c r="AK40" s="94" t="s">
        <v>151</v>
      </c>
      <c r="AL40" s="94" t="s">
        <v>153</v>
      </c>
      <c r="AM40" s="94">
        <v>922</v>
      </c>
      <c r="AN40" s="94">
        <v>906</v>
      </c>
      <c r="AO40" s="94">
        <v>20</v>
      </c>
      <c r="AP40" s="304" t="s">
        <v>211</v>
      </c>
    </row>
    <row r="41" spans="1:42" x14ac:dyDescent="0.25">
      <c r="A41" s="306" t="s">
        <v>277</v>
      </c>
      <c r="B41" s="94">
        <v>13</v>
      </c>
      <c r="C41" s="94">
        <v>12</v>
      </c>
      <c r="D41" s="94">
        <v>26123</v>
      </c>
      <c r="E41" s="94">
        <v>23</v>
      </c>
      <c r="F41" s="94">
        <v>17</v>
      </c>
      <c r="G41" s="94">
        <v>0</v>
      </c>
      <c r="H41" s="94" t="s">
        <v>211</v>
      </c>
      <c r="I41" s="94" t="s">
        <v>211</v>
      </c>
      <c r="J41" s="94"/>
      <c r="K41" s="95"/>
      <c r="L41" s="95"/>
      <c r="M41" s="94">
        <v>7</v>
      </c>
      <c r="N41" s="94" t="s">
        <v>211</v>
      </c>
      <c r="O41" s="94">
        <v>1058</v>
      </c>
      <c r="P41" s="94">
        <v>3195</v>
      </c>
      <c r="Q41" s="94">
        <v>2040</v>
      </c>
      <c r="R41" s="94">
        <v>118</v>
      </c>
      <c r="S41" s="94" t="s">
        <v>280</v>
      </c>
      <c r="T41" s="94">
        <v>7300</v>
      </c>
      <c r="U41" s="94">
        <v>11</v>
      </c>
      <c r="V41" s="94">
        <v>28</v>
      </c>
      <c r="W41" s="94">
        <v>1</v>
      </c>
      <c r="X41" s="94">
        <v>1</v>
      </c>
      <c r="Y41" s="94">
        <v>2640</v>
      </c>
      <c r="Z41" s="94">
        <v>2254406</v>
      </c>
      <c r="AA41" s="94">
        <v>7300</v>
      </c>
      <c r="AB41" s="94">
        <v>29</v>
      </c>
      <c r="AC41" s="94">
        <v>44</v>
      </c>
      <c r="AD41" s="94">
        <v>7</v>
      </c>
      <c r="AE41" s="94">
        <v>9</v>
      </c>
      <c r="AF41" s="94">
        <v>404</v>
      </c>
      <c r="AG41" s="94">
        <v>5</v>
      </c>
      <c r="AH41" s="94">
        <v>41</v>
      </c>
      <c r="AI41" s="94">
        <v>0</v>
      </c>
      <c r="AJ41" s="94" t="s">
        <v>231</v>
      </c>
      <c r="AK41" s="94" t="s">
        <v>151</v>
      </c>
      <c r="AL41" s="94" t="s">
        <v>153</v>
      </c>
      <c r="AM41" s="94">
        <v>871</v>
      </c>
      <c r="AN41" s="94">
        <v>873</v>
      </c>
      <c r="AO41" s="94">
        <v>20</v>
      </c>
      <c r="AP41" s="304" t="s">
        <v>211</v>
      </c>
    </row>
    <row r="42" spans="1:42" x14ac:dyDescent="0.25">
      <c r="A42" s="306" t="s">
        <v>294</v>
      </c>
      <c r="B42" s="94">
        <v>13</v>
      </c>
      <c r="C42" s="94">
        <v>12</v>
      </c>
      <c r="D42" s="94">
        <v>26024</v>
      </c>
      <c r="E42" s="94">
        <v>23</v>
      </c>
      <c r="F42" s="94">
        <v>17</v>
      </c>
      <c r="G42" s="94">
        <v>0</v>
      </c>
      <c r="H42" s="94" t="s">
        <v>211</v>
      </c>
      <c r="I42" s="94" t="s">
        <v>211</v>
      </c>
      <c r="J42" s="94"/>
      <c r="K42" s="95"/>
      <c r="L42" s="95"/>
      <c r="M42" s="94">
        <v>7</v>
      </c>
      <c r="N42" s="94" t="s">
        <v>211</v>
      </c>
      <c r="O42" s="94">
        <v>1128</v>
      </c>
      <c r="P42" s="94">
        <v>3195</v>
      </c>
      <c r="Q42" s="94">
        <v>2040</v>
      </c>
      <c r="R42" s="94">
        <v>118</v>
      </c>
      <c r="S42" s="94" t="s">
        <v>279</v>
      </c>
      <c r="T42" s="94">
        <v>7300</v>
      </c>
      <c r="U42" s="94">
        <v>0</v>
      </c>
      <c r="V42" s="94">
        <v>0</v>
      </c>
      <c r="W42" s="94">
        <v>13</v>
      </c>
      <c r="X42" s="94">
        <v>35</v>
      </c>
      <c r="Y42" s="94">
        <v>2640</v>
      </c>
      <c r="Z42" s="94">
        <v>2309813</v>
      </c>
      <c r="AA42" s="94">
        <v>7300</v>
      </c>
      <c r="AB42" s="94">
        <v>9</v>
      </c>
      <c r="AC42" s="94">
        <v>16</v>
      </c>
      <c r="AD42" s="94">
        <v>50</v>
      </c>
      <c r="AE42" s="94">
        <v>113</v>
      </c>
      <c r="AF42" s="94">
        <v>401</v>
      </c>
      <c r="AG42" s="94">
        <v>5</v>
      </c>
      <c r="AH42" s="94">
        <v>41</v>
      </c>
      <c r="AI42" s="94">
        <v>0</v>
      </c>
      <c r="AJ42" s="94" t="s">
        <v>231</v>
      </c>
      <c r="AK42" s="94" t="s">
        <v>223</v>
      </c>
      <c r="AL42" s="94" t="s">
        <v>153</v>
      </c>
      <c r="AM42" s="94">
        <v>949</v>
      </c>
      <c r="AN42" s="94">
        <v>896</v>
      </c>
      <c r="AO42" s="94">
        <v>20</v>
      </c>
      <c r="AP42" s="304" t="s">
        <v>211</v>
      </c>
    </row>
    <row r="43" spans="1:42" x14ac:dyDescent="0.25">
      <c r="A43" s="306" t="s">
        <v>300</v>
      </c>
      <c r="B43" s="94">
        <v>13</v>
      </c>
      <c r="C43" s="94">
        <v>12</v>
      </c>
      <c r="D43" s="94">
        <v>26790</v>
      </c>
      <c r="E43" s="94">
        <v>0</v>
      </c>
      <c r="F43" s="94">
        <v>32</v>
      </c>
      <c r="G43" s="94">
        <v>18</v>
      </c>
      <c r="H43" s="94" t="s">
        <v>211</v>
      </c>
      <c r="I43" s="94" t="s">
        <v>211</v>
      </c>
      <c r="J43" s="94"/>
      <c r="K43" s="95"/>
      <c r="L43" s="95"/>
      <c r="M43" s="94">
        <v>7</v>
      </c>
      <c r="N43" s="94" t="s">
        <v>211</v>
      </c>
      <c r="O43" s="94">
        <v>1058</v>
      </c>
      <c r="P43" s="94">
        <v>3195</v>
      </c>
      <c r="Q43" s="94">
        <v>2040</v>
      </c>
      <c r="R43" s="94">
        <v>118</v>
      </c>
      <c r="S43" s="94" t="s">
        <v>295</v>
      </c>
      <c r="T43" s="94">
        <v>7300</v>
      </c>
      <c r="U43" s="94">
        <v>12</v>
      </c>
      <c r="V43" s="94">
        <v>96</v>
      </c>
      <c r="W43" s="94">
        <v>1</v>
      </c>
      <c r="X43" s="94">
        <v>2.7</v>
      </c>
      <c r="Y43" s="94">
        <v>2640</v>
      </c>
      <c r="Z43" s="94">
        <v>2079398</v>
      </c>
      <c r="AA43" s="94">
        <v>7300</v>
      </c>
      <c r="AB43" s="94">
        <v>54</v>
      </c>
      <c r="AC43" s="94">
        <v>237</v>
      </c>
      <c r="AD43" s="94">
        <v>22</v>
      </c>
      <c r="AE43" s="94">
        <v>49.7</v>
      </c>
      <c r="AF43" s="94">
        <v>151</v>
      </c>
      <c r="AG43" s="94">
        <v>5</v>
      </c>
      <c r="AH43" s="94">
        <v>52</v>
      </c>
      <c r="AI43" s="94">
        <v>0</v>
      </c>
      <c r="AJ43" s="94" t="s">
        <v>231</v>
      </c>
      <c r="AK43" s="94" t="s">
        <v>151</v>
      </c>
      <c r="AL43" s="94" t="s">
        <v>153</v>
      </c>
      <c r="AM43" s="94">
        <v>995</v>
      </c>
      <c r="AN43" s="94">
        <v>912</v>
      </c>
      <c r="AO43" s="94">
        <v>20</v>
      </c>
      <c r="AP43" s="304" t="s">
        <v>211</v>
      </c>
    </row>
    <row r="44" spans="1:42" ht="15" customHeight="1" x14ac:dyDescent="0.25">
      <c r="A44" s="297" t="s">
        <v>228</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07"/>
    </row>
    <row r="45" spans="1:42" x14ac:dyDescent="0.25">
      <c r="A45" s="305" t="s">
        <v>210</v>
      </c>
      <c r="B45" s="94">
        <v>5</v>
      </c>
      <c r="C45" s="94">
        <v>0</v>
      </c>
      <c r="D45" s="94" t="s">
        <v>211</v>
      </c>
      <c r="E45" s="94">
        <v>10</v>
      </c>
      <c r="F45" s="94" t="s">
        <v>211</v>
      </c>
      <c r="G45" s="94" t="s">
        <v>211</v>
      </c>
      <c r="H45" s="94" t="s">
        <v>211</v>
      </c>
      <c r="I45" s="94" t="s">
        <v>211</v>
      </c>
      <c r="J45" s="95"/>
      <c r="K45" s="95"/>
      <c r="L45" s="95"/>
      <c r="M45" s="94">
        <v>2</v>
      </c>
      <c r="N45" s="94" t="s">
        <v>211</v>
      </c>
      <c r="O45" s="94">
        <v>388</v>
      </c>
      <c r="P45" s="94">
        <v>855</v>
      </c>
      <c r="Q45" s="94">
        <v>680</v>
      </c>
      <c r="R45" s="94" t="s">
        <v>211</v>
      </c>
      <c r="S45" s="94" t="s">
        <v>211</v>
      </c>
      <c r="T45" s="94">
        <v>7300</v>
      </c>
      <c r="U45" s="94">
        <v>0</v>
      </c>
      <c r="V45" s="94">
        <v>0</v>
      </c>
      <c r="W45" s="94">
        <v>3</v>
      </c>
      <c r="X45" s="94">
        <v>11</v>
      </c>
      <c r="Y45" s="94">
        <v>1320</v>
      </c>
      <c r="Z45" s="94">
        <v>410782</v>
      </c>
      <c r="AA45" s="94">
        <v>7300</v>
      </c>
      <c r="AB45" s="94">
        <v>0</v>
      </c>
      <c r="AC45" s="94">
        <v>0</v>
      </c>
      <c r="AD45" s="94">
        <v>1</v>
      </c>
      <c r="AE45" s="94">
        <v>4</v>
      </c>
      <c r="AF45" s="94">
        <v>30</v>
      </c>
      <c r="AG45" s="94" t="s">
        <v>211</v>
      </c>
      <c r="AH45" s="303">
        <v>5</v>
      </c>
      <c r="AI45" s="94" t="s">
        <v>211</v>
      </c>
      <c r="AJ45" s="94" t="s">
        <v>229</v>
      </c>
      <c r="AK45" s="94" t="s">
        <v>155</v>
      </c>
      <c r="AL45" s="94" t="s">
        <v>211</v>
      </c>
      <c r="AM45" s="94">
        <v>294</v>
      </c>
      <c r="AN45" s="94">
        <v>298</v>
      </c>
      <c r="AO45" s="303" t="s">
        <v>211</v>
      </c>
      <c r="AP45" s="308" t="s">
        <v>211</v>
      </c>
    </row>
    <row r="46" spans="1:42" x14ac:dyDescent="0.25">
      <c r="A46" s="305" t="s">
        <v>213</v>
      </c>
      <c r="B46" s="94">
        <v>5</v>
      </c>
      <c r="C46" s="94">
        <v>0</v>
      </c>
      <c r="D46" s="94" t="s">
        <v>211</v>
      </c>
      <c r="E46" s="94">
        <v>10</v>
      </c>
      <c r="F46" s="94" t="s">
        <v>211</v>
      </c>
      <c r="G46" s="94" t="s">
        <v>211</v>
      </c>
      <c r="H46" s="94" t="s">
        <v>211</v>
      </c>
      <c r="I46" s="94" t="s">
        <v>211</v>
      </c>
      <c r="J46" s="95"/>
      <c r="K46" s="95"/>
      <c r="L46" s="95"/>
      <c r="M46" s="94">
        <v>2</v>
      </c>
      <c r="N46" s="94" t="s">
        <v>211</v>
      </c>
      <c r="O46" s="94">
        <v>388</v>
      </c>
      <c r="P46" s="94">
        <v>855</v>
      </c>
      <c r="Q46" s="94">
        <v>680</v>
      </c>
      <c r="R46" s="94" t="s">
        <v>211</v>
      </c>
      <c r="S46" s="94" t="s">
        <v>211</v>
      </c>
      <c r="T46" s="94">
        <v>7300</v>
      </c>
      <c r="U46" s="94">
        <v>1</v>
      </c>
      <c r="V46" s="94">
        <v>2</v>
      </c>
      <c r="W46" s="94">
        <v>2</v>
      </c>
      <c r="X46" s="94">
        <v>2</v>
      </c>
      <c r="Y46" s="94">
        <v>1320</v>
      </c>
      <c r="Z46" s="94">
        <v>220874</v>
      </c>
      <c r="AA46" s="94">
        <v>7300</v>
      </c>
      <c r="AB46" s="94">
        <v>3</v>
      </c>
      <c r="AC46" s="94">
        <v>2</v>
      </c>
      <c r="AD46" s="94">
        <v>2</v>
      </c>
      <c r="AE46" s="94">
        <v>2</v>
      </c>
      <c r="AF46" s="94">
        <v>60</v>
      </c>
      <c r="AG46" s="94" t="s">
        <v>211</v>
      </c>
      <c r="AH46" s="303">
        <v>5</v>
      </c>
      <c r="AI46" s="94">
        <v>0</v>
      </c>
      <c r="AJ46" s="94" t="s">
        <v>230</v>
      </c>
      <c r="AK46" s="94" t="s">
        <v>231</v>
      </c>
      <c r="AL46" s="94" t="s">
        <v>211</v>
      </c>
      <c r="AM46" s="94">
        <v>285</v>
      </c>
      <c r="AN46" s="94">
        <v>306</v>
      </c>
      <c r="AO46" s="303" t="s">
        <v>211</v>
      </c>
      <c r="AP46" s="308" t="s">
        <v>211</v>
      </c>
    </row>
    <row r="47" spans="1:42" x14ac:dyDescent="0.25">
      <c r="A47" s="305" t="s">
        <v>215</v>
      </c>
      <c r="B47" s="94">
        <v>5</v>
      </c>
      <c r="C47" s="94">
        <v>0</v>
      </c>
      <c r="D47" s="94">
        <v>0</v>
      </c>
      <c r="E47" s="94">
        <v>10</v>
      </c>
      <c r="F47" s="94" t="s">
        <v>211</v>
      </c>
      <c r="G47" s="94" t="s">
        <v>211</v>
      </c>
      <c r="H47" s="94" t="s">
        <v>211</v>
      </c>
      <c r="I47" s="94" t="s">
        <v>211</v>
      </c>
      <c r="J47" s="95"/>
      <c r="K47" s="95"/>
      <c r="L47" s="95"/>
      <c r="M47" s="94">
        <v>2</v>
      </c>
      <c r="N47" s="94" t="s">
        <v>211</v>
      </c>
      <c r="O47" s="94">
        <v>388</v>
      </c>
      <c r="P47" s="94">
        <v>855</v>
      </c>
      <c r="Q47" s="94">
        <v>680</v>
      </c>
      <c r="R47" s="94" t="s">
        <v>211</v>
      </c>
      <c r="S47" s="94" t="s">
        <v>211</v>
      </c>
      <c r="T47" s="94">
        <v>7300</v>
      </c>
      <c r="U47" s="94">
        <v>1</v>
      </c>
      <c r="V47" s="94">
        <v>4</v>
      </c>
      <c r="W47" s="94">
        <v>0</v>
      </c>
      <c r="X47" s="94">
        <v>0</v>
      </c>
      <c r="Y47" s="94">
        <v>1320</v>
      </c>
      <c r="Z47" s="94">
        <v>390590</v>
      </c>
      <c r="AA47" s="94">
        <v>7300</v>
      </c>
      <c r="AB47" s="94">
        <v>4</v>
      </c>
      <c r="AC47" s="94">
        <v>8</v>
      </c>
      <c r="AD47" s="94">
        <v>5</v>
      </c>
      <c r="AE47" s="94">
        <v>11</v>
      </c>
      <c r="AF47" s="94">
        <v>60</v>
      </c>
      <c r="AG47" s="94" t="s">
        <v>211</v>
      </c>
      <c r="AH47" s="303">
        <v>5</v>
      </c>
      <c r="AI47" s="94">
        <v>0</v>
      </c>
      <c r="AJ47" s="94" t="s">
        <v>222</v>
      </c>
      <c r="AK47" s="94" t="s">
        <v>220</v>
      </c>
      <c r="AL47" s="94" t="s">
        <v>211</v>
      </c>
      <c r="AM47" s="94">
        <v>323</v>
      </c>
      <c r="AN47" s="94">
        <v>280</v>
      </c>
      <c r="AO47" s="303" t="s">
        <v>211</v>
      </c>
      <c r="AP47" s="308" t="s">
        <v>211</v>
      </c>
    </row>
    <row r="48" spans="1:42" x14ac:dyDescent="0.25">
      <c r="A48" s="305" t="s">
        <v>216</v>
      </c>
      <c r="B48" s="94">
        <v>3</v>
      </c>
      <c r="C48" s="94">
        <v>0</v>
      </c>
      <c r="D48" s="94">
        <v>0</v>
      </c>
      <c r="E48" s="94">
        <v>10</v>
      </c>
      <c r="F48" s="94">
        <v>0</v>
      </c>
      <c r="G48" s="94">
        <v>0</v>
      </c>
      <c r="H48" s="94" t="s">
        <v>211</v>
      </c>
      <c r="I48" s="94" t="s">
        <v>211</v>
      </c>
      <c r="J48" s="95"/>
      <c r="K48" s="95"/>
      <c r="L48" s="95"/>
      <c r="M48" s="94">
        <v>2</v>
      </c>
      <c r="N48" s="94" t="s">
        <v>211</v>
      </c>
      <c r="O48" s="94">
        <v>388</v>
      </c>
      <c r="P48" s="94">
        <v>855</v>
      </c>
      <c r="Q48" s="94">
        <v>680</v>
      </c>
      <c r="R48" s="94">
        <v>57</v>
      </c>
      <c r="S48" s="94" t="s">
        <v>211</v>
      </c>
      <c r="T48" s="94">
        <v>7300</v>
      </c>
      <c r="U48" s="94">
        <v>0</v>
      </c>
      <c r="V48" s="94">
        <v>0</v>
      </c>
      <c r="W48" s="94">
        <v>1</v>
      </c>
      <c r="X48" s="94">
        <v>3.25</v>
      </c>
      <c r="Y48" s="94">
        <v>1320</v>
      </c>
      <c r="Z48" s="94">
        <v>433775</v>
      </c>
      <c r="AA48" s="94">
        <v>7300</v>
      </c>
      <c r="AB48" s="94">
        <v>4</v>
      </c>
      <c r="AC48" s="94">
        <v>21</v>
      </c>
      <c r="AD48" s="94">
        <v>2</v>
      </c>
      <c r="AE48" s="94">
        <v>6.67</v>
      </c>
      <c r="AF48" s="94">
        <v>50</v>
      </c>
      <c r="AG48" s="94">
        <v>3</v>
      </c>
      <c r="AH48" s="303">
        <v>6</v>
      </c>
      <c r="AI48" s="94">
        <v>0</v>
      </c>
      <c r="AJ48" s="94" t="s">
        <v>211</v>
      </c>
      <c r="AK48" s="94" t="s">
        <v>211</v>
      </c>
      <c r="AL48" s="94" t="s">
        <v>222</v>
      </c>
      <c r="AM48" s="94">
        <v>309</v>
      </c>
      <c r="AN48" s="94">
        <v>177</v>
      </c>
      <c r="AO48" s="303">
        <v>20</v>
      </c>
      <c r="AP48" s="304">
        <v>0</v>
      </c>
    </row>
    <row r="49" spans="1:43" x14ac:dyDescent="0.25">
      <c r="A49" s="305" t="s">
        <v>218</v>
      </c>
      <c r="B49" s="94">
        <v>0</v>
      </c>
      <c r="C49" s="94">
        <v>0</v>
      </c>
      <c r="D49" s="94" t="s">
        <v>211</v>
      </c>
      <c r="E49" s="94">
        <v>6</v>
      </c>
      <c r="F49" s="94">
        <v>8</v>
      </c>
      <c r="G49" s="94">
        <v>4</v>
      </c>
      <c r="H49" s="94" t="s">
        <v>211</v>
      </c>
      <c r="I49" s="94" t="s">
        <v>211</v>
      </c>
      <c r="J49" s="95"/>
      <c r="K49" s="95"/>
      <c r="L49" s="95"/>
      <c r="M49" s="94">
        <v>2</v>
      </c>
      <c r="N49" s="94" t="s">
        <v>211</v>
      </c>
      <c r="O49" s="94">
        <v>388</v>
      </c>
      <c r="P49" s="94">
        <v>855</v>
      </c>
      <c r="Q49" s="94">
        <v>680</v>
      </c>
      <c r="R49" s="94">
        <v>57</v>
      </c>
      <c r="S49" s="94" t="s">
        <v>211</v>
      </c>
      <c r="T49" s="94">
        <v>7300</v>
      </c>
      <c r="U49" s="94">
        <v>0</v>
      </c>
      <c r="V49" s="94">
        <v>0</v>
      </c>
      <c r="W49" s="94">
        <v>0</v>
      </c>
      <c r="X49" s="94">
        <v>0</v>
      </c>
      <c r="Y49" s="94">
        <v>1320</v>
      </c>
      <c r="Z49" s="94">
        <v>454879</v>
      </c>
      <c r="AA49" s="94">
        <v>7300</v>
      </c>
      <c r="AB49" s="94">
        <v>9</v>
      </c>
      <c r="AC49" s="94">
        <v>39</v>
      </c>
      <c r="AD49" s="94">
        <v>3</v>
      </c>
      <c r="AE49" s="94">
        <v>34.700000000000003</v>
      </c>
      <c r="AF49" s="94">
        <v>50</v>
      </c>
      <c r="AG49" s="94">
        <v>3</v>
      </c>
      <c r="AH49" s="303">
        <v>6</v>
      </c>
      <c r="AI49" s="94">
        <v>0</v>
      </c>
      <c r="AJ49" s="94" t="s">
        <v>211</v>
      </c>
      <c r="AK49" s="94" t="s">
        <v>211</v>
      </c>
      <c r="AL49" s="94" t="s">
        <v>220</v>
      </c>
      <c r="AM49" s="94">
        <v>205</v>
      </c>
      <c r="AN49" s="94">
        <v>376</v>
      </c>
      <c r="AO49" s="303">
        <v>20</v>
      </c>
      <c r="AP49" s="304">
        <v>0</v>
      </c>
    </row>
    <row r="50" spans="1:43" x14ac:dyDescent="0.25">
      <c r="A50" s="306" t="s">
        <v>265</v>
      </c>
      <c r="B50" s="94">
        <v>12</v>
      </c>
      <c r="C50" s="94">
        <v>0</v>
      </c>
      <c r="D50" s="94" t="s">
        <v>211</v>
      </c>
      <c r="E50" s="94">
        <v>4</v>
      </c>
      <c r="F50" s="94">
        <v>54</v>
      </c>
      <c r="G50" s="94">
        <v>30</v>
      </c>
      <c r="H50" s="94" t="s">
        <v>211</v>
      </c>
      <c r="I50" s="94" t="s">
        <v>211</v>
      </c>
      <c r="J50" s="95"/>
      <c r="K50" s="95"/>
      <c r="L50" s="95"/>
      <c r="M50" s="94">
        <v>7</v>
      </c>
      <c r="N50" s="94" t="s">
        <v>211</v>
      </c>
      <c r="O50" s="94">
        <v>1156</v>
      </c>
      <c r="P50" s="94">
        <v>2800</v>
      </c>
      <c r="Q50" s="94">
        <v>2640</v>
      </c>
      <c r="R50" s="94">
        <v>2360</v>
      </c>
      <c r="S50" s="94" t="s">
        <v>211</v>
      </c>
      <c r="T50" s="94">
        <v>7300</v>
      </c>
      <c r="U50" s="94">
        <v>0</v>
      </c>
      <c r="V50" s="94">
        <v>0</v>
      </c>
      <c r="W50" s="94">
        <v>1</v>
      </c>
      <c r="X50" s="94">
        <v>4</v>
      </c>
      <c r="Y50" s="94">
        <v>2640</v>
      </c>
      <c r="Z50" s="94">
        <v>1427273</v>
      </c>
      <c r="AA50" s="94">
        <v>7300</v>
      </c>
      <c r="AB50" s="94">
        <v>0</v>
      </c>
      <c r="AC50" s="94">
        <v>0</v>
      </c>
      <c r="AD50" s="94">
        <v>0</v>
      </c>
      <c r="AE50" s="94">
        <v>0</v>
      </c>
      <c r="AF50" s="94">
        <v>247</v>
      </c>
      <c r="AG50" s="94">
        <v>6</v>
      </c>
      <c r="AH50" s="94">
        <v>79</v>
      </c>
      <c r="AI50" s="94">
        <v>0</v>
      </c>
      <c r="AJ50" s="94" t="s">
        <v>278</v>
      </c>
      <c r="AK50" s="94" t="s">
        <v>214</v>
      </c>
      <c r="AL50" s="94" t="s">
        <v>230</v>
      </c>
      <c r="AM50" s="94">
        <v>615</v>
      </c>
      <c r="AN50" s="94">
        <v>743</v>
      </c>
      <c r="AO50" s="94">
        <v>34</v>
      </c>
      <c r="AP50" s="304">
        <v>21</v>
      </c>
    </row>
    <row r="51" spans="1:43" x14ac:dyDescent="0.25">
      <c r="A51" s="306" t="s">
        <v>277</v>
      </c>
      <c r="B51" s="94">
        <v>23</v>
      </c>
      <c r="C51" s="94">
        <v>0</v>
      </c>
      <c r="D51" s="94" t="s">
        <v>211</v>
      </c>
      <c r="E51" s="94">
        <v>4</v>
      </c>
      <c r="F51" s="94">
        <v>54</v>
      </c>
      <c r="G51" s="94">
        <v>30</v>
      </c>
      <c r="H51" s="94" t="s">
        <v>211</v>
      </c>
      <c r="I51" s="94" t="s">
        <v>211</v>
      </c>
      <c r="J51" s="95"/>
      <c r="K51" s="95"/>
      <c r="L51" s="95"/>
      <c r="M51" s="94">
        <v>7</v>
      </c>
      <c r="N51" s="94" t="s">
        <v>211</v>
      </c>
      <c r="O51" s="94">
        <v>1420</v>
      </c>
      <c r="P51" s="94">
        <v>4400</v>
      </c>
      <c r="Q51" s="94">
        <v>2640</v>
      </c>
      <c r="R51" s="94">
        <v>2360</v>
      </c>
      <c r="S51" s="94" t="s">
        <v>280</v>
      </c>
      <c r="T51" s="94">
        <v>7300</v>
      </c>
      <c r="U51" s="94">
        <v>5</v>
      </c>
      <c r="V51" s="94">
        <v>13</v>
      </c>
      <c r="W51" s="94">
        <v>0</v>
      </c>
      <c r="X51" s="94">
        <v>0</v>
      </c>
      <c r="Y51" s="94">
        <v>2640</v>
      </c>
      <c r="Z51" s="94">
        <v>2254406</v>
      </c>
      <c r="AA51" s="94">
        <v>7300</v>
      </c>
      <c r="AB51" s="94">
        <v>15</v>
      </c>
      <c r="AC51" s="94">
        <v>23</v>
      </c>
      <c r="AD51" s="94">
        <v>4</v>
      </c>
      <c r="AE51" s="94">
        <v>7</v>
      </c>
      <c r="AF51" s="94">
        <v>247</v>
      </c>
      <c r="AG51" s="94">
        <v>7</v>
      </c>
      <c r="AH51" s="94">
        <v>84</v>
      </c>
      <c r="AI51" s="94">
        <v>0</v>
      </c>
      <c r="AJ51" s="94" t="s">
        <v>230</v>
      </c>
      <c r="AK51" s="94" t="s">
        <v>214</v>
      </c>
      <c r="AL51" s="94" t="s">
        <v>230</v>
      </c>
      <c r="AM51" s="94">
        <v>1057</v>
      </c>
      <c r="AN51" s="94">
        <v>1076</v>
      </c>
      <c r="AO51" s="94">
        <v>84</v>
      </c>
      <c r="AP51" s="304">
        <v>121</v>
      </c>
    </row>
    <row r="52" spans="1:43" x14ac:dyDescent="0.25">
      <c r="A52" s="306" t="s">
        <v>294</v>
      </c>
      <c r="B52" s="94">
        <v>23</v>
      </c>
      <c r="C52" s="94">
        <v>0</v>
      </c>
      <c r="D52" s="94" t="s">
        <v>211</v>
      </c>
      <c r="E52" s="94">
        <v>4</v>
      </c>
      <c r="F52" s="94">
        <v>54</v>
      </c>
      <c r="G52" s="94">
        <v>30</v>
      </c>
      <c r="H52" s="94" t="s">
        <v>211</v>
      </c>
      <c r="I52" s="94" t="s">
        <v>211</v>
      </c>
      <c r="J52" s="95"/>
      <c r="K52" s="95"/>
      <c r="L52" s="95"/>
      <c r="M52" s="94">
        <v>7</v>
      </c>
      <c r="N52" s="94" t="s">
        <v>211</v>
      </c>
      <c r="O52" s="94">
        <v>1571</v>
      </c>
      <c r="P52" s="94">
        <v>4400</v>
      </c>
      <c r="Q52" s="94">
        <v>2640</v>
      </c>
      <c r="R52" s="94">
        <v>2360</v>
      </c>
      <c r="S52" s="94" t="s">
        <v>279</v>
      </c>
      <c r="T52" s="94">
        <v>7300</v>
      </c>
      <c r="U52" s="94">
        <v>3</v>
      </c>
      <c r="V52" s="94">
        <v>27</v>
      </c>
      <c r="W52" s="94">
        <v>1</v>
      </c>
      <c r="X52" s="94">
        <v>4</v>
      </c>
      <c r="Y52" s="94">
        <v>2640</v>
      </c>
      <c r="Z52" s="94">
        <v>2309813</v>
      </c>
      <c r="AA52" s="94">
        <v>7300</v>
      </c>
      <c r="AB52" s="94">
        <v>0</v>
      </c>
      <c r="AC52" s="94">
        <v>0</v>
      </c>
      <c r="AD52" s="94">
        <v>22</v>
      </c>
      <c r="AE52" s="94">
        <v>35</v>
      </c>
      <c r="AF52" s="94">
        <v>233</v>
      </c>
      <c r="AG52" s="94">
        <v>8</v>
      </c>
      <c r="AH52" s="94">
        <v>89</v>
      </c>
      <c r="AI52" s="94">
        <v>0</v>
      </c>
      <c r="AJ52" s="94" t="s">
        <v>230</v>
      </c>
      <c r="AK52" s="94" t="s">
        <v>296</v>
      </c>
      <c r="AL52" s="94" t="s">
        <v>230</v>
      </c>
      <c r="AM52" s="94">
        <v>1141</v>
      </c>
      <c r="AN52" s="94">
        <v>1115</v>
      </c>
      <c r="AO52" s="94">
        <v>84</v>
      </c>
      <c r="AP52" s="304">
        <v>121</v>
      </c>
    </row>
    <row r="53" spans="1:43" x14ac:dyDescent="0.25">
      <c r="A53" s="306" t="s">
        <v>300</v>
      </c>
      <c r="B53" s="94">
        <v>27</v>
      </c>
      <c r="C53" s="94">
        <v>0</v>
      </c>
      <c r="D53" s="94" t="s">
        <v>211</v>
      </c>
      <c r="E53" s="94">
        <v>4</v>
      </c>
      <c r="F53" s="94">
        <v>54</v>
      </c>
      <c r="G53" s="94">
        <v>30</v>
      </c>
      <c r="H53" s="94" t="s">
        <v>211</v>
      </c>
      <c r="I53" s="94" t="s">
        <v>211</v>
      </c>
      <c r="J53" s="95"/>
      <c r="K53" s="95"/>
      <c r="L53" s="95"/>
      <c r="M53" s="94">
        <v>7</v>
      </c>
      <c r="N53" s="94" t="s">
        <v>211</v>
      </c>
      <c r="O53" s="94">
        <v>1476</v>
      </c>
      <c r="P53" s="94">
        <v>4688</v>
      </c>
      <c r="Q53" s="94">
        <v>2640</v>
      </c>
      <c r="R53" s="94">
        <v>2360</v>
      </c>
      <c r="S53" s="94" t="s">
        <v>295</v>
      </c>
      <c r="T53" s="94">
        <v>7300</v>
      </c>
      <c r="U53" s="94">
        <v>0</v>
      </c>
      <c r="V53" s="94">
        <v>0</v>
      </c>
      <c r="W53" s="94">
        <v>1</v>
      </c>
      <c r="X53" s="94">
        <v>1.5</v>
      </c>
      <c r="Y53" s="94">
        <v>2640</v>
      </c>
      <c r="Z53" s="94">
        <v>2141163</v>
      </c>
      <c r="AA53" s="94">
        <v>7300</v>
      </c>
      <c r="AB53" s="94">
        <v>6</v>
      </c>
      <c r="AC53" s="94">
        <v>25</v>
      </c>
      <c r="AD53" s="94">
        <v>5</v>
      </c>
      <c r="AE53" s="94">
        <v>16.3</v>
      </c>
      <c r="AF53" s="94">
        <v>230</v>
      </c>
      <c r="AG53" s="94">
        <v>7</v>
      </c>
      <c r="AH53" s="94">
        <v>87</v>
      </c>
      <c r="AI53" s="94">
        <v>0</v>
      </c>
      <c r="AJ53" s="94" t="s">
        <v>230</v>
      </c>
      <c r="AK53" s="94" t="s">
        <v>231</v>
      </c>
      <c r="AL53" s="94" t="s">
        <v>231</v>
      </c>
      <c r="AM53" s="94">
        <v>1068</v>
      </c>
      <c r="AN53" s="94">
        <v>1191</v>
      </c>
      <c r="AO53" s="94">
        <v>84</v>
      </c>
      <c r="AP53" s="304">
        <v>121</v>
      </c>
    </row>
    <row r="54" spans="1:43" ht="36" customHeight="1" x14ac:dyDescent="0.25">
      <c r="A54" s="297" t="s">
        <v>232</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298"/>
    </row>
    <row r="55" spans="1:43" s="37" customFormat="1" x14ac:dyDescent="0.25">
      <c r="A55" s="309" t="s">
        <v>210</v>
      </c>
      <c r="B55" s="96">
        <v>9</v>
      </c>
      <c r="C55" s="96">
        <v>5</v>
      </c>
      <c r="D55" s="96">
        <v>9427</v>
      </c>
      <c r="E55" s="96">
        <v>39</v>
      </c>
      <c r="F55" s="96" t="s">
        <v>211</v>
      </c>
      <c r="G55" s="96" t="s">
        <v>211</v>
      </c>
      <c r="H55" s="96">
        <v>1.01</v>
      </c>
      <c r="I55" s="96">
        <v>112211.12</v>
      </c>
      <c r="J55" s="96">
        <v>18</v>
      </c>
      <c r="K55" s="96">
        <v>28</v>
      </c>
      <c r="L55" s="96">
        <v>10</v>
      </c>
      <c r="M55" s="96">
        <v>3</v>
      </c>
      <c r="N55" s="96">
        <v>1</v>
      </c>
      <c r="O55" s="96">
        <v>582</v>
      </c>
      <c r="P55" s="96">
        <v>1952</v>
      </c>
      <c r="Q55" s="96">
        <v>962</v>
      </c>
      <c r="R55" s="96" t="s">
        <v>211</v>
      </c>
      <c r="S55" s="96" t="s">
        <v>211</v>
      </c>
      <c r="T55" s="96">
        <v>4058</v>
      </c>
      <c r="U55" s="96">
        <v>0</v>
      </c>
      <c r="V55" s="96">
        <v>0</v>
      </c>
      <c r="W55" s="96">
        <v>3</v>
      </c>
      <c r="X55" s="96">
        <v>1</v>
      </c>
      <c r="Y55" s="96">
        <v>2400</v>
      </c>
      <c r="Z55" s="96">
        <v>1529894</v>
      </c>
      <c r="AA55" s="96">
        <v>8395</v>
      </c>
      <c r="AB55" s="96">
        <v>0</v>
      </c>
      <c r="AC55" s="96">
        <v>0</v>
      </c>
      <c r="AD55" s="96">
        <v>2</v>
      </c>
      <c r="AE55" s="96">
        <v>3</v>
      </c>
      <c r="AF55" s="96">
        <v>826</v>
      </c>
      <c r="AG55" s="96" t="s">
        <v>211</v>
      </c>
      <c r="AH55" s="96">
        <v>69</v>
      </c>
      <c r="AI55" s="96">
        <v>1</v>
      </c>
      <c r="AJ55" s="96" t="s">
        <v>233</v>
      </c>
      <c r="AK55" s="96" t="s">
        <v>229</v>
      </c>
      <c r="AL55" s="96" t="s">
        <v>211</v>
      </c>
      <c r="AM55" s="96">
        <v>497</v>
      </c>
      <c r="AN55" s="96">
        <v>404</v>
      </c>
      <c r="AO55" s="96" t="s">
        <v>211</v>
      </c>
      <c r="AP55" s="310" t="s">
        <v>211</v>
      </c>
      <c r="AQ55" s="258"/>
    </row>
    <row r="56" spans="1:43" s="37" customFormat="1" x14ac:dyDescent="0.25">
      <c r="A56" s="309" t="s">
        <v>213</v>
      </c>
      <c r="B56" s="96">
        <v>9</v>
      </c>
      <c r="C56" s="96">
        <v>5</v>
      </c>
      <c r="D56" s="96">
        <v>9742</v>
      </c>
      <c r="E56" s="96">
        <v>39</v>
      </c>
      <c r="F56" s="96" t="s">
        <v>211</v>
      </c>
      <c r="G56" s="96" t="s">
        <v>211</v>
      </c>
      <c r="H56" s="96">
        <v>1</v>
      </c>
      <c r="I56" s="96">
        <v>112211</v>
      </c>
      <c r="J56" s="96">
        <v>18</v>
      </c>
      <c r="K56" s="96">
        <v>18</v>
      </c>
      <c r="L56" s="96">
        <v>10</v>
      </c>
      <c r="M56" s="96">
        <v>3</v>
      </c>
      <c r="N56" s="96">
        <v>1</v>
      </c>
      <c r="O56" s="96">
        <v>722</v>
      </c>
      <c r="P56" s="96">
        <v>2195</v>
      </c>
      <c r="Q56" s="96">
        <v>962</v>
      </c>
      <c r="R56" s="96" t="s">
        <v>211</v>
      </c>
      <c r="S56" s="96" t="s">
        <v>211</v>
      </c>
      <c r="T56" s="96">
        <v>4827</v>
      </c>
      <c r="U56" s="96">
        <v>0</v>
      </c>
      <c r="V56" s="96">
        <v>0</v>
      </c>
      <c r="W56" s="96">
        <v>5</v>
      </c>
      <c r="X56" s="96">
        <v>1</v>
      </c>
      <c r="Y56" s="96">
        <v>2400</v>
      </c>
      <c r="Z56" s="96">
        <v>1574849</v>
      </c>
      <c r="AA56" s="96">
        <v>8395</v>
      </c>
      <c r="AB56" s="96">
        <v>0</v>
      </c>
      <c r="AC56" s="96">
        <v>0</v>
      </c>
      <c r="AD56" s="96">
        <v>2</v>
      </c>
      <c r="AE56" s="96">
        <v>3</v>
      </c>
      <c r="AF56" s="96">
        <v>812</v>
      </c>
      <c r="AG56" s="96" t="s">
        <v>211</v>
      </c>
      <c r="AH56" s="96">
        <v>68</v>
      </c>
      <c r="AI56" s="96">
        <v>1</v>
      </c>
      <c r="AJ56" s="96" t="s">
        <v>234</v>
      </c>
      <c r="AK56" s="96" t="s">
        <v>235</v>
      </c>
      <c r="AL56" s="96" t="s">
        <v>211</v>
      </c>
      <c r="AM56" s="96">
        <v>527</v>
      </c>
      <c r="AN56" s="96">
        <v>427</v>
      </c>
      <c r="AO56" s="96" t="s">
        <v>211</v>
      </c>
      <c r="AP56" s="310" t="s">
        <v>211</v>
      </c>
      <c r="AQ56" s="258"/>
    </row>
    <row r="57" spans="1:43" s="37" customFormat="1" x14ac:dyDescent="0.25">
      <c r="A57" s="309" t="s">
        <v>215</v>
      </c>
      <c r="B57" s="96">
        <v>9</v>
      </c>
      <c r="C57" s="96">
        <v>4</v>
      </c>
      <c r="D57" s="96">
        <v>10467</v>
      </c>
      <c r="E57" s="96">
        <v>44</v>
      </c>
      <c r="F57" s="96" t="s">
        <v>211</v>
      </c>
      <c r="G57" s="96" t="s">
        <v>211</v>
      </c>
      <c r="H57" s="96">
        <v>4150</v>
      </c>
      <c r="I57" s="96">
        <v>8395</v>
      </c>
      <c r="J57" s="96">
        <v>18</v>
      </c>
      <c r="K57" s="96">
        <v>18</v>
      </c>
      <c r="L57" s="96">
        <v>10</v>
      </c>
      <c r="M57" s="96">
        <v>3</v>
      </c>
      <c r="N57" s="96">
        <v>1</v>
      </c>
      <c r="O57" s="96">
        <v>804</v>
      </c>
      <c r="P57" s="96">
        <v>2195</v>
      </c>
      <c r="Q57" s="96">
        <v>962</v>
      </c>
      <c r="R57" s="96" t="s">
        <v>211</v>
      </c>
      <c r="S57" s="96" t="s">
        <v>211</v>
      </c>
      <c r="T57" s="96">
        <v>4927</v>
      </c>
      <c r="U57" s="96">
        <v>0</v>
      </c>
      <c r="V57" s="96">
        <v>0</v>
      </c>
      <c r="W57" s="96">
        <v>2</v>
      </c>
      <c r="X57" s="96">
        <v>1</v>
      </c>
      <c r="Y57" s="96">
        <v>2400</v>
      </c>
      <c r="Z57" s="96">
        <v>1673716</v>
      </c>
      <c r="AA57" s="96">
        <v>8395</v>
      </c>
      <c r="AB57" s="96">
        <v>0</v>
      </c>
      <c r="AC57" s="96">
        <v>0</v>
      </c>
      <c r="AD57" s="96">
        <v>3</v>
      </c>
      <c r="AE57" s="96">
        <v>12</v>
      </c>
      <c r="AF57" s="96">
        <v>1100</v>
      </c>
      <c r="AG57" s="96" t="s">
        <v>211</v>
      </c>
      <c r="AH57" s="96">
        <v>72</v>
      </c>
      <c r="AI57" s="96">
        <v>1</v>
      </c>
      <c r="AJ57" s="96" t="s">
        <v>234</v>
      </c>
      <c r="AK57" s="96" t="s">
        <v>235</v>
      </c>
      <c r="AL57" s="96" t="s">
        <v>211</v>
      </c>
      <c r="AM57" s="96">
        <v>508</v>
      </c>
      <c r="AN57" s="96">
        <v>498</v>
      </c>
      <c r="AO57" s="96" t="s">
        <v>211</v>
      </c>
      <c r="AP57" s="310" t="s">
        <v>211</v>
      </c>
      <c r="AQ57" s="258"/>
    </row>
    <row r="58" spans="1:43" s="37" customFormat="1" x14ac:dyDescent="0.25">
      <c r="A58" s="309" t="s">
        <v>216</v>
      </c>
      <c r="B58" s="96">
        <v>10</v>
      </c>
      <c r="C58" s="96">
        <v>6</v>
      </c>
      <c r="D58" s="96">
        <v>11453</v>
      </c>
      <c r="E58" s="96">
        <v>44</v>
      </c>
      <c r="F58" s="96">
        <v>0</v>
      </c>
      <c r="G58" s="96">
        <v>0</v>
      </c>
      <c r="H58" s="96" t="s">
        <v>211</v>
      </c>
      <c r="I58" s="96" t="s">
        <v>211</v>
      </c>
      <c r="J58" s="96">
        <v>18</v>
      </c>
      <c r="K58" s="96">
        <v>11</v>
      </c>
      <c r="L58" s="96">
        <v>10</v>
      </c>
      <c r="M58" s="96">
        <v>3</v>
      </c>
      <c r="N58" s="96">
        <v>1</v>
      </c>
      <c r="O58" s="96">
        <v>727</v>
      </c>
      <c r="P58" s="96">
        <v>2168</v>
      </c>
      <c r="Q58" s="96">
        <v>3600</v>
      </c>
      <c r="R58" s="96">
        <v>266</v>
      </c>
      <c r="S58" s="96" t="s">
        <v>211</v>
      </c>
      <c r="T58" s="96">
        <v>7332</v>
      </c>
      <c r="U58" s="96">
        <v>0</v>
      </c>
      <c r="V58" s="96">
        <v>0</v>
      </c>
      <c r="W58" s="96">
        <v>3</v>
      </c>
      <c r="X58" s="96">
        <v>1</v>
      </c>
      <c r="Y58" s="96">
        <v>2400</v>
      </c>
      <c r="Z58" s="96">
        <v>1840759</v>
      </c>
      <c r="AA58" s="96">
        <v>8606</v>
      </c>
      <c r="AB58" s="96">
        <v>6</v>
      </c>
      <c r="AC58" s="96">
        <v>12</v>
      </c>
      <c r="AD58" s="96">
        <v>8</v>
      </c>
      <c r="AE58" s="96">
        <v>26</v>
      </c>
      <c r="AF58" s="96">
        <v>1170</v>
      </c>
      <c r="AG58" s="96">
        <v>7</v>
      </c>
      <c r="AH58" s="96">
        <v>62</v>
      </c>
      <c r="AI58" s="96">
        <v>1</v>
      </c>
      <c r="AJ58" s="96" t="s">
        <v>211</v>
      </c>
      <c r="AK58" s="96" t="s">
        <v>211</v>
      </c>
      <c r="AL58" s="96" t="s">
        <v>155</v>
      </c>
      <c r="AM58" s="96">
        <v>604</v>
      </c>
      <c r="AN58" s="96">
        <v>514</v>
      </c>
      <c r="AO58" s="96">
        <v>31</v>
      </c>
      <c r="AP58" s="310">
        <v>40</v>
      </c>
      <c r="AQ58" s="258"/>
    </row>
    <row r="59" spans="1:43" s="37" customFormat="1" x14ac:dyDescent="0.25">
      <c r="A59" s="309" t="s">
        <v>218</v>
      </c>
      <c r="B59" s="96">
        <v>10</v>
      </c>
      <c r="C59" s="96">
        <v>6</v>
      </c>
      <c r="D59" s="96">
        <v>10796</v>
      </c>
      <c r="E59" s="96">
        <v>44</v>
      </c>
      <c r="F59" s="96">
        <v>0</v>
      </c>
      <c r="G59" s="96">
        <v>0</v>
      </c>
      <c r="H59" s="96" t="s">
        <v>211</v>
      </c>
      <c r="I59" s="96" t="s">
        <v>211</v>
      </c>
      <c r="J59" s="96">
        <v>18</v>
      </c>
      <c r="K59" s="96">
        <v>16</v>
      </c>
      <c r="L59" s="96">
        <v>12</v>
      </c>
      <c r="M59" s="96">
        <v>3</v>
      </c>
      <c r="N59" s="96">
        <v>1</v>
      </c>
      <c r="O59" s="96">
        <v>607</v>
      </c>
      <c r="P59" s="96">
        <v>1846</v>
      </c>
      <c r="Q59" s="96">
        <v>14400</v>
      </c>
      <c r="R59" s="96">
        <v>473</v>
      </c>
      <c r="S59" s="96" t="s">
        <v>211</v>
      </c>
      <c r="T59" s="96">
        <v>5434</v>
      </c>
      <c r="U59" s="96">
        <v>0</v>
      </c>
      <c r="V59" s="96">
        <v>0</v>
      </c>
      <c r="W59" s="96">
        <v>3</v>
      </c>
      <c r="X59" s="96">
        <v>5</v>
      </c>
      <c r="Y59" s="96">
        <v>3600</v>
      </c>
      <c r="Z59" s="96">
        <v>2119356</v>
      </c>
      <c r="AA59" s="96">
        <v>8372</v>
      </c>
      <c r="AB59" s="96" t="s">
        <v>211</v>
      </c>
      <c r="AC59" s="96" t="s">
        <v>211</v>
      </c>
      <c r="AD59" s="96">
        <v>42</v>
      </c>
      <c r="AE59" s="96">
        <v>122</v>
      </c>
      <c r="AF59" s="96">
        <v>1091</v>
      </c>
      <c r="AG59" s="96">
        <v>7</v>
      </c>
      <c r="AH59" s="96">
        <v>58</v>
      </c>
      <c r="AI59" s="96">
        <v>1</v>
      </c>
      <c r="AJ59" s="96" t="s">
        <v>211</v>
      </c>
      <c r="AK59" s="96" t="s">
        <v>211</v>
      </c>
      <c r="AL59" s="96" t="s">
        <v>155</v>
      </c>
      <c r="AM59" s="96">
        <v>645</v>
      </c>
      <c r="AN59" s="96">
        <v>465</v>
      </c>
      <c r="AO59" s="96">
        <v>31</v>
      </c>
      <c r="AP59" s="310">
        <v>40</v>
      </c>
      <c r="AQ59" s="258"/>
    </row>
    <row r="60" spans="1:43" s="37" customFormat="1" x14ac:dyDescent="0.25">
      <c r="A60" s="311" t="s">
        <v>265</v>
      </c>
      <c r="B60" s="96">
        <v>10</v>
      </c>
      <c r="C60" s="96">
        <v>6</v>
      </c>
      <c r="D60" s="96">
        <v>10808</v>
      </c>
      <c r="E60" s="96">
        <v>57</v>
      </c>
      <c r="F60" s="96">
        <v>0</v>
      </c>
      <c r="G60" s="96">
        <v>0</v>
      </c>
      <c r="H60" s="96" t="s">
        <v>211</v>
      </c>
      <c r="I60" s="96" t="s">
        <v>211</v>
      </c>
      <c r="J60" s="96">
        <v>26</v>
      </c>
      <c r="K60" s="96">
        <v>17</v>
      </c>
      <c r="L60" s="96">
        <v>15</v>
      </c>
      <c r="M60" s="96">
        <v>5</v>
      </c>
      <c r="N60" s="96">
        <v>1</v>
      </c>
      <c r="O60" s="96">
        <v>1362</v>
      </c>
      <c r="P60" s="96">
        <v>5850</v>
      </c>
      <c r="Q60" s="96">
        <v>14400</v>
      </c>
      <c r="R60" s="96">
        <v>4046</v>
      </c>
      <c r="S60" s="96" t="s">
        <v>211</v>
      </c>
      <c r="T60" s="96">
        <v>5840</v>
      </c>
      <c r="U60" s="96">
        <v>0</v>
      </c>
      <c r="V60" s="96">
        <v>0</v>
      </c>
      <c r="W60" s="96">
        <v>1</v>
      </c>
      <c r="X60" s="96">
        <v>2</v>
      </c>
      <c r="Y60" s="96">
        <v>2400</v>
      </c>
      <c r="Z60" s="96">
        <v>2076178</v>
      </c>
      <c r="AA60" s="96">
        <v>8736</v>
      </c>
      <c r="AB60" s="96" t="s">
        <v>211</v>
      </c>
      <c r="AC60" s="96" t="s">
        <v>211</v>
      </c>
      <c r="AD60" s="96">
        <v>58</v>
      </c>
      <c r="AE60" s="96">
        <v>237</v>
      </c>
      <c r="AF60" s="96">
        <v>1091</v>
      </c>
      <c r="AG60" s="96">
        <v>12</v>
      </c>
      <c r="AH60" s="96">
        <v>112</v>
      </c>
      <c r="AI60" s="96">
        <v>1</v>
      </c>
      <c r="AJ60" s="96" t="s">
        <v>155</v>
      </c>
      <c r="AK60" s="96" t="s">
        <v>281</v>
      </c>
      <c r="AL60" s="96" t="s">
        <v>155</v>
      </c>
      <c r="AM60" s="96">
        <v>643</v>
      </c>
      <c r="AN60" s="96">
        <v>582</v>
      </c>
      <c r="AO60" s="96">
        <v>40</v>
      </c>
      <c r="AP60" s="310">
        <v>54</v>
      </c>
      <c r="AQ60" s="258"/>
    </row>
    <row r="61" spans="1:43" s="37" customFormat="1" x14ac:dyDescent="0.25">
      <c r="A61" s="311" t="s">
        <v>277</v>
      </c>
      <c r="B61" s="96">
        <v>10</v>
      </c>
      <c r="C61" s="96">
        <v>8</v>
      </c>
      <c r="D61" s="96">
        <v>11290</v>
      </c>
      <c r="E61" s="96">
        <v>57</v>
      </c>
      <c r="F61" s="96">
        <v>0</v>
      </c>
      <c r="G61" s="96">
        <v>0</v>
      </c>
      <c r="H61" s="96" t="s">
        <v>211</v>
      </c>
      <c r="I61" s="96" t="s">
        <v>211</v>
      </c>
      <c r="J61" s="96">
        <v>26</v>
      </c>
      <c r="K61" s="96">
        <v>17</v>
      </c>
      <c r="L61" s="96">
        <v>15</v>
      </c>
      <c r="M61" s="96">
        <v>5</v>
      </c>
      <c r="N61" s="96">
        <v>1</v>
      </c>
      <c r="O61" s="96">
        <v>1536</v>
      </c>
      <c r="P61" s="96">
        <v>5850</v>
      </c>
      <c r="Q61" s="96">
        <v>14400</v>
      </c>
      <c r="R61" s="96">
        <v>4046</v>
      </c>
      <c r="S61" s="96" t="s">
        <v>211</v>
      </c>
      <c r="T61" s="96">
        <v>5840</v>
      </c>
      <c r="U61" s="96">
        <v>0</v>
      </c>
      <c r="V61" s="96">
        <v>0</v>
      </c>
      <c r="W61" s="96">
        <v>0</v>
      </c>
      <c r="X61" s="96">
        <v>0</v>
      </c>
      <c r="Y61" s="96">
        <v>2400</v>
      </c>
      <c r="Z61" s="96">
        <v>2489555</v>
      </c>
      <c r="AA61" s="96">
        <v>8376</v>
      </c>
      <c r="AB61" s="96">
        <v>2</v>
      </c>
      <c r="AC61" s="96">
        <v>56</v>
      </c>
      <c r="AD61" s="96">
        <v>50</v>
      </c>
      <c r="AE61" s="96">
        <v>186</v>
      </c>
      <c r="AF61" s="96">
        <v>841</v>
      </c>
      <c r="AG61" s="96">
        <v>12</v>
      </c>
      <c r="AH61" s="96">
        <v>118</v>
      </c>
      <c r="AI61" s="96">
        <v>1</v>
      </c>
      <c r="AJ61" s="96" t="s">
        <v>159</v>
      </c>
      <c r="AK61" s="96" t="s">
        <v>155</v>
      </c>
      <c r="AL61" s="96" t="s">
        <v>155</v>
      </c>
      <c r="AM61" s="96">
        <v>597</v>
      </c>
      <c r="AN61" s="96">
        <v>612</v>
      </c>
      <c r="AO61" s="96">
        <v>40</v>
      </c>
      <c r="AP61" s="310">
        <v>54</v>
      </c>
      <c r="AQ61" s="258"/>
    </row>
    <row r="62" spans="1:43" s="37" customFormat="1" x14ac:dyDescent="0.25">
      <c r="A62" s="311" t="s">
        <v>294</v>
      </c>
      <c r="B62" s="96">
        <v>10</v>
      </c>
      <c r="C62" s="96">
        <v>8</v>
      </c>
      <c r="D62" s="96">
        <v>11140</v>
      </c>
      <c r="E62" s="96">
        <v>57</v>
      </c>
      <c r="F62" s="96">
        <v>0</v>
      </c>
      <c r="G62" s="96">
        <v>0</v>
      </c>
      <c r="H62" s="96" t="s">
        <v>211</v>
      </c>
      <c r="I62" s="96" t="s">
        <v>211</v>
      </c>
      <c r="J62" s="96">
        <v>26</v>
      </c>
      <c r="K62" s="96">
        <v>17</v>
      </c>
      <c r="L62" s="96">
        <v>15</v>
      </c>
      <c r="M62" s="96">
        <v>5</v>
      </c>
      <c r="N62" s="96">
        <v>1</v>
      </c>
      <c r="O62" s="96">
        <v>1644</v>
      </c>
      <c r="P62" s="96">
        <v>5415</v>
      </c>
      <c r="Q62" s="96">
        <v>14400</v>
      </c>
      <c r="R62" s="96">
        <v>4046</v>
      </c>
      <c r="S62" s="96" t="s">
        <v>211</v>
      </c>
      <c r="T62" s="96">
        <v>8736</v>
      </c>
      <c r="U62" s="96">
        <v>0</v>
      </c>
      <c r="V62" s="96">
        <v>0</v>
      </c>
      <c r="W62" s="96">
        <v>1</v>
      </c>
      <c r="X62" s="96">
        <v>3.75</v>
      </c>
      <c r="Y62" s="96">
        <v>2400</v>
      </c>
      <c r="Z62" s="96">
        <v>3245836</v>
      </c>
      <c r="AA62" s="96">
        <v>8395</v>
      </c>
      <c r="AB62" s="96">
        <v>3</v>
      </c>
      <c r="AC62" s="96">
        <v>220</v>
      </c>
      <c r="AD62" s="96">
        <v>35</v>
      </c>
      <c r="AE62" s="96">
        <v>167</v>
      </c>
      <c r="AF62" s="96">
        <v>841</v>
      </c>
      <c r="AG62" s="96">
        <v>12</v>
      </c>
      <c r="AH62" s="96">
        <v>118</v>
      </c>
      <c r="AI62" s="96">
        <v>1</v>
      </c>
      <c r="AJ62" s="96" t="s">
        <v>276</v>
      </c>
      <c r="AK62" s="96" t="s">
        <v>155</v>
      </c>
      <c r="AL62" s="96" t="s">
        <v>155</v>
      </c>
      <c r="AM62" s="96">
        <v>530</v>
      </c>
      <c r="AN62" s="96">
        <v>627</v>
      </c>
      <c r="AO62" s="96">
        <v>40</v>
      </c>
      <c r="AP62" s="310">
        <v>54</v>
      </c>
      <c r="AQ62" s="133"/>
    </row>
    <row r="63" spans="1:43" s="37" customFormat="1" x14ac:dyDescent="0.25">
      <c r="A63" s="311" t="s">
        <v>300</v>
      </c>
      <c r="B63" s="96">
        <v>10</v>
      </c>
      <c r="C63" s="96">
        <v>8</v>
      </c>
      <c r="D63" s="96">
        <v>10212</v>
      </c>
      <c r="E63" s="96">
        <v>57</v>
      </c>
      <c r="F63" s="96">
        <v>0</v>
      </c>
      <c r="G63" s="96">
        <v>0</v>
      </c>
      <c r="H63" s="96" t="s">
        <v>211</v>
      </c>
      <c r="I63" s="96" t="s">
        <v>211</v>
      </c>
      <c r="J63" s="96">
        <v>26</v>
      </c>
      <c r="K63" s="96">
        <v>17</v>
      </c>
      <c r="L63" s="96">
        <v>15</v>
      </c>
      <c r="M63" s="96">
        <v>5</v>
      </c>
      <c r="N63" s="96">
        <v>1</v>
      </c>
      <c r="O63" s="96">
        <v>1703</v>
      </c>
      <c r="P63" s="96">
        <v>5415</v>
      </c>
      <c r="Q63" s="96">
        <v>14400</v>
      </c>
      <c r="R63" s="96">
        <v>4046</v>
      </c>
      <c r="S63" s="96" t="s">
        <v>211</v>
      </c>
      <c r="T63" s="96">
        <v>8736</v>
      </c>
      <c r="U63" s="96">
        <v>0</v>
      </c>
      <c r="V63" s="96">
        <v>0</v>
      </c>
      <c r="W63" s="96">
        <v>3</v>
      </c>
      <c r="X63" s="96">
        <v>26</v>
      </c>
      <c r="Y63" s="96">
        <v>2400</v>
      </c>
      <c r="Z63" s="96">
        <v>2384033</v>
      </c>
      <c r="AA63" s="96">
        <v>8613</v>
      </c>
      <c r="AB63" s="96">
        <v>1</v>
      </c>
      <c r="AC63" s="96">
        <v>4</v>
      </c>
      <c r="AD63" s="96">
        <v>23</v>
      </c>
      <c r="AE63" s="96">
        <v>93</v>
      </c>
      <c r="AF63" s="96">
        <v>841</v>
      </c>
      <c r="AG63" s="96">
        <v>12</v>
      </c>
      <c r="AH63" s="96">
        <v>117</v>
      </c>
      <c r="AI63" s="96">
        <v>1</v>
      </c>
      <c r="AJ63" s="96" t="s">
        <v>155</v>
      </c>
      <c r="AK63" s="96" t="s">
        <v>281</v>
      </c>
      <c r="AL63" s="96" t="s">
        <v>281</v>
      </c>
      <c r="AM63" s="96">
        <v>553</v>
      </c>
      <c r="AN63" s="96">
        <v>759</v>
      </c>
      <c r="AO63" s="96">
        <v>18</v>
      </c>
      <c r="AP63" s="310">
        <v>54</v>
      </c>
      <c r="AQ63" s="133"/>
    </row>
    <row r="64" spans="1:43" ht="15" customHeight="1" x14ac:dyDescent="0.25">
      <c r="A64" s="297" t="s">
        <v>270</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298"/>
    </row>
    <row r="65" spans="1:43" s="37" customFormat="1" x14ac:dyDescent="0.25">
      <c r="A65" s="311" t="s">
        <v>265</v>
      </c>
      <c r="B65" s="96">
        <v>8</v>
      </c>
      <c r="C65" s="96">
        <v>11</v>
      </c>
      <c r="D65" s="96">
        <v>5502</v>
      </c>
      <c r="E65" s="96">
        <v>4</v>
      </c>
      <c r="F65" s="96">
        <v>22</v>
      </c>
      <c r="G65" s="96">
        <v>10</v>
      </c>
      <c r="H65" s="96" t="s">
        <v>211</v>
      </c>
      <c r="I65" s="96" t="s">
        <v>211</v>
      </c>
      <c r="J65" s="96"/>
      <c r="K65" s="96"/>
      <c r="L65" s="96"/>
      <c r="M65" s="96">
        <v>4</v>
      </c>
      <c r="N65" s="96">
        <v>8</v>
      </c>
      <c r="O65" s="96">
        <v>1385</v>
      </c>
      <c r="P65" s="96">
        <v>5260</v>
      </c>
      <c r="Q65" s="96">
        <v>6513</v>
      </c>
      <c r="R65" s="96">
        <v>2337</v>
      </c>
      <c r="S65" s="96" t="s">
        <v>211</v>
      </c>
      <c r="T65" s="96">
        <v>6500</v>
      </c>
      <c r="U65" s="96">
        <v>2</v>
      </c>
      <c r="V65" s="96">
        <v>20</v>
      </c>
      <c r="W65" s="96">
        <v>2</v>
      </c>
      <c r="X65" s="96">
        <v>44</v>
      </c>
      <c r="Y65" s="96">
        <v>1200</v>
      </c>
      <c r="Z65" s="96">
        <v>778320</v>
      </c>
      <c r="AA65" s="96">
        <v>1344</v>
      </c>
      <c r="AB65" s="96">
        <v>0</v>
      </c>
      <c r="AC65" s="96">
        <v>0</v>
      </c>
      <c r="AD65" s="96">
        <v>3</v>
      </c>
      <c r="AE65" s="96">
        <v>6</v>
      </c>
      <c r="AF65" s="96" t="s">
        <v>211</v>
      </c>
      <c r="AG65" s="96">
        <v>4</v>
      </c>
      <c r="AH65" s="96">
        <v>97</v>
      </c>
      <c r="AI65" s="96">
        <v>0</v>
      </c>
      <c r="AJ65" s="96" t="s">
        <v>266</v>
      </c>
      <c r="AK65" s="96" t="s">
        <v>276</v>
      </c>
      <c r="AL65" s="96" t="s">
        <v>149</v>
      </c>
      <c r="AM65" s="96">
        <v>358</v>
      </c>
      <c r="AN65" s="96">
        <v>380</v>
      </c>
      <c r="AO65" s="312">
        <v>40</v>
      </c>
      <c r="AP65" s="313">
        <v>54</v>
      </c>
      <c r="AQ65" s="258"/>
    </row>
    <row r="66" spans="1:43" s="37" customFormat="1" x14ac:dyDescent="0.25">
      <c r="A66" s="311" t="s">
        <v>277</v>
      </c>
      <c r="B66" s="96">
        <v>8</v>
      </c>
      <c r="C66" s="96">
        <v>10</v>
      </c>
      <c r="D66" s="96">
        <v>9850</v>
      </c>
      <c r="E66" s="96">
        <v>4</v>
      </c>
      <c r="F66" s="96">
        <v>28</v>
      </c>
      <c r="G66" s="96">
        <v>10</v>
      </c>
      <c r="H66" s="96" t="s">
        <v>211</v>
      </c>
      <c r="I66" s="96" t="s">
        <v>211</v>
      </c>
      <c r="J66" s="96"/>
      <c r="K66" s="96"/>
      <c r="L66" s="96"/>
      <c r="M66" s="96">
        <v>4</v>
      </c>
      <c r="N66" s="96">
        <v>8</v>
      </c>
      <c r="O66" s="96">
        <v>1517</v>
      </c>
      <c r="P66" s="96">
        <v>5260</v>
      </c>
      <c r="Q66" s="96">
        <v>6513</v>
      </c>
      <c r="R66" s="96">
        <v>2337</v>
      </c>
      <c r="S66" s="96" t="s">
        <v>211</v>
      </c>
      <c r="T66" s="96">
        <v>6500</v>
      </c>
      <c r="U66" s="96">
        <v>0</v>
      </c>
      <c r="V66" s="96">
        <v>0</v>
      </c>
      <c r="W66" s="96">
        <v>0</v>
      </c>
      <c r="X66" s="96">
        <v>0</v>
      </c>
      <c r="Y66" s="96">
        <v>1200</v>
      </c>
      <c r="Z66" s="96">
        <v>791413</v>
      </c>
      <c r="AA66" s="96">
        <v>1344</v>
      </c>
      <c r="AB66" s="96">
        <v>0</v>
      </c>
      <c r="AC66" s="96">
        <v>0</v>
      </c>
      <c r="AD66" s="96">
        <v>4</v>
      </c>
      <c r="AE66" s="96">
        <v>4.5</v>
      </c>
      <c r="AF66" s="96">
        <v>250</v>
      </c>
      <c r="AG66" s="96">
        <v>4</v>
      </c>
      <c r="AH66" s="96">
        <v>85</v>
      </c>
      <c r="AI66" s="96">
        <v>0</v>
      </c>
      <c r="AJ66" s="96" t="s">
        <v>275</v>
      </c>
      <c r="AK66" s="96" t="s">
        <v>155</v>
      </c>
      <c r="AL66" s="96" t="s">
        <v>149</v>
      </c>
      <c r="AM66" s="96">
        <v>377</v>
      </c>
      <c r="AN66" s="96">
        <v>382</v>
      </c>
      <c r="AO66" s="312">
        <v>40</v>
      </c>
      <c r="AP66" s="313">
        <v>54</v>
      </c>
      <c r="AQ66" s="258"/>
    </row>
    <row r="67" spans="1:43" s="37" customFormat="1" x14ac:dyDescent="0.25">
      <c r="A67" s="311" t="s">
        <v>294</v>
      </c>
      <c r="B67" s="96">
        <v>8</v>
      </c>
      <c r="C67" s="96">
        <v>10</v>
      </c>
      <c r="D67" s="96">
        <v>9964</v>
      </c>
      <c r="E67" s="96">
        <v>4</v>
      </c>
      <c r="F67" s="96">
        <v>28</v>
      </c>
      <c r="G67" s="96">
        <v>10</v>
      </c>
      <c r="H67" s="96" t="s">
        <v>211</v>
      </c>
      <c r="I67" s="96" t="s">
        <v>211</v>
      </c>
      <c r="J67" s="96"/>
      <c r="K67" s="96"/>
      <c r="L67" s="96"/>
      <c r="M67" s="96">
        <v>4</v>
      </c>
      <c r="N67" s="96">
        <v>8</v>
      </c>
      <c r="O67" s="96">
        <v>1517</v>
      </c>
      <c r="P67" s="96">
        <v>5260</v>
      </c>
      <c r="Q67" s="96">
        <v>6513</v>
      </c>
      <c r="R67" s="96">
        <v>2337</v>
      </c>
      <c r="S67" s="96" t="s">
        <v>211</v>
      </c>
      <c r="T67" s="96">
        <v>4032</v>
      </c>
      <c r="U67" s="96">
        <v>0</v>
      </c>
      <c r="V67" s="96">
        <v>0</v>
      </c>
      <c r="W67" s="96">
        <v>0</v>
      </c>
      <c r="X67" s="96">
        <v>0</v>
      </c>
      <c r="Y67" s="96">
        <v>1200</v>
      </c>
      <c r="Z67" s="96">
        <v>951668</v>
      </c>
      <c r="AA67" s="96">
        <v>5220</v>
      </c>
      <c r="AB67" s="96">
        <v>0</v>
      </c>
      <c r="AC67" s="96">
        <v>0</v>
      </c>
      <c r="AD67" s="96">
        <v>3</v>
      </c>
      <c r="AE67" s="96">
        <v>3</v>
      </c>
      <c r="AF67" s="96">
        <v>250</v>
      </c>
      <c r="AG67" s="96">
        <v>4</v>
      </c>
      <c r="AH67" s="96">
        <v>87</v>
      </c>
      <c r="AI67" s="96">
        <v>0</v>
      </c>
      <c r="AJ67" s="96" t="s">
        <v>275</v>
      </c>
      <c r="AK67" s="96" t="s">
        <v>155</v>
      </c>
      <c r="AL67" s="96" t="s">
        <v>275</v>
      </c>
      <c r="AM67" s="96">
        <v>349</v>
      </c>
      <c r="AN67" s="96">
        <v>383</v>
      </c>
      <c r="AO67" s="312">
        <v>40</v>
      </c>
      <c r="AP67" s="313">
        <v>54</v>
      </c>
      <c r="AQ67" s="133"/>
    </row>
    <row r="68" spans="1:43" s="37" customFormat="1" x14ac:dyDescent="0.25">
      <c r="A68" s="311" t="s">
        <v>300</v>
      </c>
      <c r="B68" s="96">
        <v>8</v>
      </c>
      <c r="C68" s="96">
        <v>10</v>
      </c>
      <c r="D68" s="96">
        <v>10216</v>
      </c>
      <c r="E68" s="96">
        <v>4</v>
      </c>
      <c r="F68" s="96">
        <v>28</v>
      </c>
      <c r="G68" s="96">
        <v>10</v>
      </c>
      <c r="H68" s="96" t="s">
        <v>211</v>
      </c>
      <c r="I68" s="96" t="s">
        <v>211</v>
      </c>
      <c r="J68" s="96"/>
      <c r="K68" s="96"/>
      <c r="L68" s="96"/>
      <c r="M68" s="96">
        <v>4</v>
      </c>
      <c r="N68" s="96">
        <v>8</v>
      </c>
      <c r="O68" s="96">
        <v>1520</v>
      </c>
      <c r="P68" s="96">
        <v>5260</v>
      </c>
      <c r="Q68" s="96">
        <v>6513</v>
      </c>
      <c r="R68" s="96">
        <v>2337</v>
      </c>
      <c r="S68" s="96" t="s">
        <v>295</v>
      </c>
      <c r="T68" s="96">
        <v>6472</v>
      </c>
      <c r="U68" s="96">
        <v>0</v>
      </c>
      <c r="V68" s="96">
        <v>0</v>
      </c>
      <c r="W68" s="96">
        <v>0</v>
      </c>
      <c r="X68" s="96">
        <v>0</v>
      </c>
      <c r="Y68" s="96">
        <v>1200</v>
      </c>
      <c r="Z68" s="96">
        <v>851382</v>
      </c>
      <c r="AA68" s="96">
        <v>7668</v>
      </c>
      <c r="AB68" s="96">
        <v>3</v>
      </c>
      <c r="AC68" s="96">
        <v>18</v>
      </c>
      <c r="AD68" s="96">
        <v>3</v>
      </c>
      <c r="AE68" s="96">
        <v>20</v>
      </c>
      <c r="AF68" s="96">
        <v>250</v>
      </c>
      <c r="AG68" s="96">
        <v>4</v>
      </c>
      <c r="AH68" s="96">
        <v>83</v>
      </c>
      <c r="AI68" s="96">
        <v>0</v>
      </c>
      <c r="AJ68" s="96" t="s">
        <v>275</v>
      </c>
      <c r="AK68" s="96" t="s">
        <v>155</v>
      </c>
      <c r="AL68" s="96" t="s">
        <v>149</v>
      </c>
      <c r="AM68" s="96">
        <v>352</v>
      </c>
      <c r="AN68" s="96">
        <v>358</v>
      </c>
      <c r="AO68" s="96">
        <v>18</v>
      </c>
      <c r="AP68" s="310">
        <v>54</v>
      </c>
      <c r="AQ68" s="133"/>
    </row>
    <row r="69" spans="1:43" ht="15" customHeight="1" x14ac:dyDescent="0.25">
      <c r="A69" s="297" t="s">
        <v>236</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298"/>
    </row>
    <row r="70" spans="1:43" s="38" customFormat="1" x14ac:dyDescent="0.25">
      <c r="A70" s="309" t="s">
        <v>210</v>
      </c>
      <c r="B70" s="97"/>
      <c r="C70" s="96"/>
      <c r="D70" s="96"/>
      <c r="E70" s="96"/>
      <c r="F70" s="96"/>
      <c r="G70" s="96"/>
      <c r="H70" s="96"/>
      <c r="I70" s="96"/>
      <c r="J70" s="97"/>
      <c r="K70" s="97"/>
      <c r="L70" s="97"/>
      <c r="M70" s="97"/>
      <c r="N70" s="97"/>
      <c r="O70" s="97"/>
      <c r="P70" s="97"/>
      <c r="Q70" s="96"/>
      <c r="R70" s="96"/>
      <c r="S70" s="96"/>
      <c r="T70" s="96"/>
      <c r="U70" s="96"/>
      <c r="V70" s="96"/>
      <c r="W70" s="96"/>
      <c r="X70" s="96"/>
      <c r="Y70" s="97"/>
      <c r="Z70" s="97"/>
      <c r="AA70" s="97"/>
      <c r="AB70" s="97"/>
      <c r="AC70" s="97"/>
      <c r="AD70" s="97"/>
      <c r="AE70" s="97"/>
      <c r="AF70" s="97"/>
      <c r="AG70" s="97"/>
      <c r="AH70" s="97"/>
      <c r="AI70" s="97"/>
      <c r="AJ70" s="97"/>
      <c r="AK70" s="97"/>
      <c r="AL70" s="97"/>
      <c r="AM70" s="97"/>
      <c r="AN70" s="97"/>
      <c r="AO70" s="96" t="s">
        <v>211</v>
      </c>
      <c r="AP70" s="310" t="s">
        <v>211</v>
      </c>
      <c r="AQ70" s="259"/>
    </row>
    <row r="71" spans="1:43" s="38" customFormat="1" x14ac:dyDescent="0.25">
      <c r="A71" s="309" t="s">
        <v>213</v>
      </c>
      <c r="B71" s="97"/>
      <c r="C71" s="96"/>
      <c r="D71" s="96"/>
      <c r="E71" s="96"/>
      <c r="F71" s="96"/>
      <c r="G71" s="96"/>
      <c r="H71" s="96"/>
      <c r="I71" s="96"/>
      <c r="J71" s="97"/>
      <c r="K71" s="97"/>
      <c r="L71" s="97"/>
      <c r="M71" s="97"/>
      <c r="N71" s="97"/>
      <c r="O71" s="97"/>
      <c r="P71" s="97"/>
      <c r="Q71" s="96"/>
      <c r="R71" s="96"/>
      <c r="S71" s="96"/>
      <c r="T71" s="96"/>
      <c r="U71" s="96"/>
      <c r="V71" s="96"/>
      <c r="W71" s="96"/>
      <c r="X71" s="96"/>
      <c r="Y71" s="97"/>
      <c r="Z71" s="97"/>
      <c r="AA71" s="97"/>
      <c r="AB71" s="97"/>
      <c r="AC71" s="97"/>
      <c r="AD71" s="97"/>
      <c r="AE71" s="97"/>
      <c r="AF71" s="97"/>
      <c r="AG71" s="97"/>
      <c r="AH71" s="97"/>
      <c r="AI71" s="97"/>
      <c r="AJ71" s="97"/>
      <c r="AK71" s="97"/>
      <c r="AL71" s="97"/>
      <c r="AM71" s="97"/>
      <c r="AN71" s="97"/>
      <c r="AO71" s="96" t="s">
        <v>211</v>
      </c>
      <c r="AP71" s="310" t="s">
        <v>211</v>
      </c>
      <c r="AQ71" s="259"/>
    </row>
    <row r="72" spans="1:43" s="38" customFormat="1" x14ac:dyDescent="0.25">
      <c r="A72" s="309" t="s">
        <v>215</v>
      </c>
      <c r="B72" s="96">
        <v>36</v>
      </c>
      <c r="C72" s="96">
        <v>0</v>
      </c>
      <c r="D72" s="96">
        <v>0</v>
      </c>
      <c r="E72" s="96">
        <v>16</v>
      </c>
      <c r="F72" s="96" t="s">
        <v>211</v>
      </c>
      <c r="G72" s="96" t="s">
        <v>211</v>
      </c>
      <c r="H72" s="96">
        <v>1084</v>
      </c>
      <c r="I72" s="96">
        <v>1566</v>
      </c>
      <c r="J72" s="97"/>
      <c r="K72" s="97"/>
      <c r="L72" s="97"/>
      <c r="M72" s="96">
        <v>3</v>
      </c>
      <c r="N72" s="96">
        <v>1</v>
      </c>
      <c r="O72" s="96">
        <v>520</v>
      </c>
      <c r="P72" s="96">
        <v>2495</v>
      </c>
      <c r="Q72" s="96">
        <v>1200</v>
      </c>
      <c r="R72" s="96" t="s">
        <v>211</v>
      </c>
      <c r="S72" s="96" t="s">
        <v>211</v>
      </c>
      <c r="T72" s="96">
        <v>1260</v>
      </c>
      <c r="U72" s="96">
        <v>0</v>
      </c>
      <c r="V72" s="96">
        <v>0</v>
      </c>
      <c r="W72" s="96">
        <v>0</v>
      </c>
      <c r="X72" s="96">
        <v>0</v>
      </c>
      <c r="Y72" s="96">
        <v>2400</v>
      </c>
      <c r="Z72" s="96">
        <v>113845</v>
      </c>
      <c r="AA72" s="96">
        <v>2069</v>
      </c>
      <c r="AB72" s="96">
        <v>0</v>
      </c>
      <c r="AC72" s="96">
        <v>0</v>
      </c>
      <c r="AD72" s="96">
        <v>8</v>
      </c>
      <c r="AE72" s="96">
        <v>19</v>
      </c>
      <c r="AF72" s="96">
        <v>60</v>
      </c>
      <c r="AG72" s="96" t="s">
        <v>211</v>
      </c>
      <c r="AH72" s="96">
        <v>45</v>
      </c>
      <c r="AI72" s="96">
        <v>1</v>
      </c>
      <c r="AJ72" s="96" t="s">
        <v>237</v>
      </c>
      <c r="AK72" s="96" t="s">
        <v>157</v>
      </c>
      <c r="AL72" s="96" t="s">
        <v>211</v>
      </c>
      <c r="AM72" s="96">
        <v>370</v>
      </c>
      <c r="AN72" s="96">
        <v>419</v>
      </c>
      <c r="AO72" s="96" t="s">
        <v>211</v>
      </c>
      <c r="AP72" s="310" t="s">
        <v>211</v>
      </c>
      <c r="AQ72" s="259"/>
    </row>
    <row r="73" spans="1:43" s="38" customFormat="1" x14ac:dyDescent="0.25">
      <c r="A73" s="309" t="s">
        <v>216</v>
      </c>
      <c r="B73" s="96">
        <v>36</v>
      </c>
      <c r="C73" s="96">
        <v>0</v>
      </c>
      <c r="D73" s="96">
        <v>0</v>
      </c>
      <c r="E73" s="96">
        <v>16</v>
      </c>
      <c r="F73" s="96">
        <v>0</v>
      </c>
      <c r="G73" s="96">
        <v>0</v>
      </c>
      <c r="H73" s="96" t="s">
        <v>211</v>
      </c>
      <c r="I73" s="96" t="s">
        <v>211</v>
      </c>
      <c r="J73" s="97"/>
      <c r="K73" s="97"/>
      <c r="L73" s="97"/>
      <c r="M73" s="96">
        <v>3</v>
      </c>
      <c r="N73" s="96">
        <v>1</v>
      </c>
      <c r="O73" s="96">
        <v>606</v>
      </c>
      <c r="P73" s="96">
        <v>6650</v>
      </c>
      <c r="Q73" s="96">
        <v>3600</v>
      </c>
      <c r="R73" s="96">
        <v>205</v>
      </c>
      <c r="S73" s="96" t="s">
        <v>211</v>
      </c>
      <c r="T73" s="96">
        <v>4015</v>
      </c>
      <c r="U73" s="96">
        <v>0</v>
      </c>
      <c r="V73" s="96">
        <v>0</v>
      </c>
      <c r="W73" s="96">
        <v>0</v>
      </c>
      <c r="X73" s="96">
        <v>0</v>
      </c>
      <c r="Y73" s="96">
        <v>2400</v>
      </c>
      <c r="Z73" s="96">
        <v>433460</v>
      </c>
      <c r="AA73" s="96">
        <v>8030</v>
      </c>
      <c r="AB73" s="96">
        <v>0</v>
      </c>
      <c r="AC73" s="96">
        <v>0</v>
      </c>
      <c r="AD73" s="96">
        <v>0</v>
      </c>
      <c r="AE73" s="96">
        <v>0</v>
      </c>
      <c r="AF73" s="96">
        <v>80</v>
      </c>
      <c r="AG73" s="96">
        <v>4</v>
      </c>
      <c r="AH73" s="96">
        <v>43</v>
      </c>
      <c r="AI73" s="96">
        <v>1</v>
      </c>
      <c r="AJ73" s="96" t="s">
        <v>211</v>
      </c>
      <c r="AK73" s="96" t="s">
        <v>211</v>
      </c>
      <c r="AL73" s="96" t="s">
        <v>157</v>
      </c>
      <c r="AM73" s="96">
        <v>0</v>
      </c>
      <c r="AN73" s="96">
        <v>304</v>
      </c>
      <c r="AO73" s="96">
        <v>23</v>
      </c>
      <c r="AP73" s="310">
        <v>83</v>
      </c>
      <c r="AQ73" s="259"/>
    </row>
    <row r="74" spans="1:43" s="38" customFormat="1" x14ac:dyDescent="0.25">
      <c r="A74" s="309" t="s">
        <v>218</v>
      </c>
      <c r="B74" s="96">
        <v>36</v>
      </c>
      <c r="C74" s="96">
        <v>0</v>
      </c>
      <c r="D74" s="96">
        <v>0</v>
      </c>
      <c r="E74" s="96">
        <v>16</v>
      </c>
      <c r="F74" s="96">
        <v>0</v>
      </c>
      <c r="G74" s="96">
        <v>0</v>
      </c>
      <c r="H74" s="96" t="s">
        <v>211</v>
      </c>
      <c r="I74" s="96" t="s">
        <v>211</v>
      </c>
      <c r="J74" s="97"/>
      <c r="K74" s="97"/>
      <c r="L74" s="97"/>
      <c r="M74" s="96">
        <v>3</v>
      </c>
      <c r="N74" s="96">
        <v>1</v>
      </c>
      <c r="O74" s="96">
        <v>597</v>
      </c>
      <c r="P74" s="96">
        <v>6368</v>
      </c>
      <c r="Q74" s="96">
        <v>3600</v>
      </c>
      <c r="R74" s="96">
        <v>205</v>
      </c>
      <c r="S74" s="96" t="s">
        <v>211</v>
      </c>
      <c r="T74" s="96">
        <v>1095</v>
      </c>
      <c r="U74" s="96">
        <v>0</v>
      </c>
      <c r="V74" s="96">
        <v>0</v>
      </c>
      <c r="W74" s="96">
        <v>0</v>
      </c>
      <c r="X74" s="96">
        <v>0</v>
      </c>
      <c r="Y74" s="96">
        <v>2400</v>
      </c>
      <c r="Z74" s="96">
        <v>492584</v>
      </c>
      <c r="AA74" s="96">
        <v>8030</v>
      </c>
      <c r="AB74" s="96">
        <v>0</v>
      </c>
      <c r="AC74" s="96">
        <v>0</v>
      </c>
      <c r="AD74" s="96">
        <v>5</v>
      </c>
      <c r="AE74" s="96">
        <v>14</v>
      </c>
      <c r="AF74" s="96">
        <v>62</v>
      </c>
      <c r="AG74" s="96">
        <v>4</v>
      </c>
      <c r="AH74" s="96">
        <v>44</v>
      </c>
      <c r="AI74" s="96">
        <v>1</v>
      </c>
      <c r="AJ74" s="96" t="s">
        <v>211</v>
      </c>
      <c r="AK74" s="96" t="s">
        <v>211</v>
      </c>
      <c r="AL74" s="96" t="s">
        <v>157</v>
      </c>
      <c r="AM74" s="96">
        <v>14</v>
      </c>
      <c r="AN74" s="96">
        <v>476</v>
      </c>
      <c r="AO74" s="96">
        <v>23</v>
      </c>
      <c r="AP74" s="310">
        <v>83</v>
      </c>
      <c r="AQ74" s="259"/>
    </row>
    <row r="75" spans="1:43" s="38" customFormat="1" x14ac:dyDescent="0.25">
      <c r="A75" s="311" t="s">
        <v>265</v>
      </c>
      <c r="B75" s="96">
        <v>36</v>
      </c>
      <c r="C75" s="96">
        <v>0</v>
      </c>
      <c r="D75" s="96">
        <v>0</v>
      </c>
      <c r="E75" s="96">
        <v>16</v>
      </c>
      <c r="F75" s="96">
        <v>0</v>
      </c>
      <c r="G75" s="96">
        <v>0</v>
      </c>
      <c r="H75" s="96" t="s">
        <v>211</v>
      </c>
      <c r="I75" s="96" t="s">
        <v>211</v>
      </c>
      <c r="J75" s="97"/>
      <c r="K75" s="97"/>
      <c r="L75" s="97"/>
      <c r="M75" s="96">
        <v>3</v>
      </c>
      <c r="N75" s="96">
        <v>1</v>
      </c>
      <c r="O75" s="96">
        <v>612</v>
      </c>
      <c r="P75" s="96">
        <v>6368</v>
      </c>
      <c r="Q75" s="96">
        <v>3600</v>
      </c>
      <c r="R75" s="96">
        <v>1663</v>
      </c>
      <c r="S75" s="96" t="s">
        <v>211</v>
      </c>
      <c r="T75" s="96">
        <v>0</v>
      </c>
      <c r="U75" s="96">
        <v>0</v>
      </c>
      <c r="V75" s="96">
        <v>0</v>
      </c>
      <c r="W75" s="96">
        <v>0</v>
      </c>
      <c r="X75" s="96">
        <v>0</v>
      </c>
      <c r="Y75" s="96">
        <v>2400</v>
      </c>
      <c r="Z75" s="96">
        <v>475812</v>
      </c>
      <c r="AA75" s="96">
        <v>8030</v>
      </c>
      <c r="AB75" s="96">
        <v>0</v>
      </c>
      <c r="AC75" s="96">
        <v>0</v>
      </c>
      <c r="AD75" s="96">
        <v>6</v>
      </c>
      <c r="AE75" s="96">
        <v>16.37</v>
      </c>
      <c r="AF75" s="96">
        <v>62</v>
      </c>
      <c r="AG75" s="96">
        <v>4</v>
      </c>
      <c r="AH75" s="96">
        <v>44</v>
      </c>
      <c r="AI75" s="96">
        <v>1</v>
      </c>
      <c r="AJ75" s="96" t="s">
        <v>237</v>
      </c>
      <c r="AK75" s="96" t="s">
        <v>157</v>
      </c>
      <c r="AL75" s="96" t="s">
        <v>157</v>
      </c>
      <c r="AM75" s="96">
        <v>392</v>
      </c>
      <c r="AN75" s="96">
        <v>479</v>
      </c>
      <c r="AO75" s="96">
        <v>23</v>
      </c>
      <c r="AP75" s="310">
        <v>84</v>
      </c>
      <c r="AQ75" s="259"/>
    </row>
    <row r="76" spans="1:43" s="38" customFormat="1" x14ac:dyDescent="0.25">
      <c r="A76" s="311" t="s">
        <v>277</v>
      </c>
      <c r="B76" s="96">
        <v>36</v>
      </c>
      <c r="C76" s="96">
        <v>0</v>
      </c>
      <c r="D76" s="96">
        <v>0</v>
      </c>
      <c r="E76" s="96">
        <v>18</v>
      </c>
      <c r="F76" s="96">
        <v>0</v>
      </c>
      <c r="G76" s="96">
        <v>0</v>
      </c>
      <c r="H76" s="96" t="s">
        <v>211</v>
      </c>
      <c r="I76" s="96" t="s">
        <v>211</v>
      </c>
      <c r="J76" s="97"/>
      <c r="K76" s="97"/>
      <c r="L76" s="97"/>
      <c r="M76" s="96">
        <v>3</v>
      </c>
      <c r="N76" s="96">
        <v>1</v>
      </c>
      <c r="O76" s="96">
        <v>635</v>
      </c>
      <c r="P76" s="96">
        <v>6368</v>
      </c>
      <c r="Q76" s="96">
        <v>3600</v>
      </c>
      <c r="R76" s="96">
        <v>1633</v>
      </c>
      <c r="S76" s="96">
        <v>0</v>
      </c>
      <c r="T76" s="96">
        <v>0</v>
      </c>
      <c r="U76" s="96">
        <v>0</v>
      </c>
      <c r="V76" s="96">
        <v>0</v>
      </c>
      <c r="W76" s="96">
        <v>0</v>
      </c>
      <c r="X76" s="96">
        <v>0</v>
      </c>
      <c r="Y76" s="96">
        <v>2400</v>
      </c>
      <c r="Z76" s="96">
        <v>449026</v>
      </c>
      <c r="AA76" s="96">
        <v>8030</v>
      </c>
      <c r="AB76" s="96">
        <v>0</v>
      </c>
      <c r="AC76" s="96">
        <v>0</v>
      </c>
      <c r="AD76" s="96">
        <v>6</v>
      </c>
      <c r="AE76" s="96">
        <v>25.3</v>
      </c>
      <c r="AF76" s="96">
        <v>62</v>
      </c>
      <c r="AG76" s="96">
        <v>4</v>
      </c>
      <c r="AH76" s="96">
        <v>44</v>
      </c>
      <c r="AI76" s="96">
        <v>1</v>
      </c>
      <c r="AJ76" s="96" t="s">
        <v>237</v>
      </c>
      <c r="AK76" s="96" t="s">
        <v>157</v>
      </c>
      <c r="AL76" s="96" t="s">
        <v>157</v>
      </c>
      <c r="AM76" s="96">
        <v>381</v>
      </c>
      <c r="AN76" s="96">
        <v>428</v>
      </c>
      <c r="AO76" s="96">
        <v>23</v>
      </c>
      <c r="AP76" s="310">
        <v>84</v>
      </c>
      <c r="AQ76" s="259"/>
    </row>
    <row r="77" spans="1:43" s="38" customFormat="1" x14ac:dyDescent="0.25">
      <c r="A77" s="311" t="s">
        <v>294</v>
      </c>
      <c r="B77" s="96">
        <v>36</v>
      </c>
      <c r="C77" s="96">
        <v>0</v>
      </c>
      <c r="D77" s="96">
        <v>0</v>
      </c>
      <c r="E77" s="96">
        <v>18</v>
      </c>
      <c r="F77" s="96">
        <v>0</v>
      </c>
      <c r="G77" s="96">
        <v>0</v>
      </c>
      <c r="H77" s="96" t="s">
        <v>211</v>
      </c>
      <c r="I77" s="96" t="s">
        <v>211</v>
      </c>
      <c r="J77" s="97"/>
      <c r="K77" s="97"/>
      <c r="L77" s="97"/>
      <c r="M77" s="96">
        <v>3</v>
      </c>
      <c r="N77" s="96">
        <v>1</v>
      </c>
      <c r="O77" s="96">
        <v>609</v>
      </c>
      <c r="P77" s="96">
        <v>1875</v>
      </c>
      <c r="Q77" s="96">
        <v>3600</v>
      </c>
      <c r="R77" s="96">
        <v>1633</v>
      </c>
      <c r="S77" s="96">
        <v>0</v>
      </c>
      <c r="T77" s="96">
        <v>0</v>
      </c>
      <c r="U77" s="96">
        <v>0</v>
      </c>
      <c r="V77" s="96">
        <v>0</v>
      </c>
      <c r="W77" s="96">
        <v>0</v>
      </c>
      <c r="X77" s="96">
        <v>0</v>
      </c>
      <c r="Y77" s="96">
        <v>2400</v>
      </c>
      <c r="Z77" s="96">
        <v>464099</v>
      </c>
      <c r="AA77" s="96">
        <v>8030</v>
      </c>
      <c r="AB77" s="96">
        <v>0</v>
      </c>
      <c r="AC77" s="96">
        <v>0</v>
      </c>
      <c r="AD77" s="96">
        <v>0</v>
      </c>
      <c r="AE77" s="96">
        <v>0</v>
      </c>
      <c r="AF77" s="96">
        <v>62</v>
      </c>
      <c r="AG77" s="96">
        <v>4</v>
      </c>
      <c r="AH77" s="96">
        <v>44</v>
      </c>
      <c r="AI77" s="96">
        <v>1</v>
      </c>
      <c r="AJ77" s="96" t="s">
        <v>237</v>
      </c>
      <c r="AK77" s="96" t="s">
        <v>155</v>
      </c>
      <c r="AL77" s="96" t="s">
        <v>157</v>
      </c>
      <c r="AM77" s="96">
        <v>376</v>
      </c>
      <c r="AN77" s="96">
        <v>383</v>
      </c>
      <c r="AO77" s="96">
        <v>23.25</v>
      </c>
      <c r="AP77" s="310">
        <v>83.5</v>
      </c>
      <c r="AQ77" s="133"/>
    </row>
    <row r="78" spans="1:43" s="38" customFormat="1" x14ac:dyDescent="0.25">
      <c r="A78" s="311" t="s">
        <v>300</v>
      </c>
      <c r="B78" s="96">
        <v>36</v>
      </c>
      <c r="C78" s="96">
        <v>0</v>
      </c>
      <c r="D78" s="96">
        <v>0</v>
      </c>
      <c r="E78" s="96">
        <v>18</v>
      </c>
      <c r="F78" s="96">
        <v>0</v>
      </c>
      <c r="G78" s="96">
        <v>0</v>
      </c>
      <c r="H78" s="96" t="s">
        <v>211</v>
      </c>
      <c r="I78" s="96" t="s">
        <v>211</v>
      </c>
      <c r="J78" s="97"/>
      <c r="K78" s="97"/>
      <c r="L78" s="97"/>
      <c r="M78" s="96">
        <v>3</v>
      </c>
      <c r="N78" s="96">
        <v>1</v>
      </c>
      <c r="O78" s="96">
        <v>604</v>
      </c>
      <c r="P78" s="96">
        <v>1875</v>
      </c>
      <c r="Q78" s="96">
        <v>3600</v>
      </c>
      <c r="R78" s="96">
        <v>1633</v>
      </c>
      <c r="S78" s="96">
        <v>0</v>
      </c>
      <c r="T78" s="96">
        <v>0</v>
      </c>
      <c r="U78" s="96">
        <v>0</v>
      </c>
      <c r="V78" s="96">
        <v>0</v>
      </c>
      <c r="W78" s="96">
        <v>0</v>
      </c>
      <c r="X78" s="96">
        <v>0</v>
      </c>
      <c r="Y78" s="96">
        <v>2400</v>
      </c>
      <c r="Z78" s="96">
        <v>462646</v>
      </c>
      <c r="AA78" s="96">
        <v>8030</v>
      </c>
      <c r="AB78" s="96">
        <v>0</v>
      </c>
      <c r="AC78" s="96">
        <v>0</v>
      </c>
      <c r="AD78" s="96">
        <v>0</v>
      </c>
      <c r="AE78" s="96">
        <v>0</v>
      </c>
      <c r="AF78" s="96">
        <v>62</v>
      </c>
      <c r="AG78" s="96">
        <v>4</v>
      </c>
      <c r="AH78" s="96">
        <v>44</v>
      </c>
      <c r="AI78" s="96">
        <v>1</v>
      </c>
      <c r="AJ78" s="96" t="s">
        <v>237</v>
      </c>
      <c r="AK78" s="96" t="s">
        <v>157</v>
      </c>
      <c r="AL78" s="96" t="s">
        <v>157</v>
      </c>
      <c r="AM78" s="96">
        <v>355</v>
      </c>
      <c r="AN78" s="96">
        <v>490</v>
      </c>
      <c r="AO78" s="96">
        <v>32</v>
      </c>
      <c r="AP78" s="310">
        <v>83.5</v>
      </c>
      <c r="AQ78" s="133"/>
    </row>
    <row r="79" spans="1:43" s="38" customFormat="1" ht="15" customHeight="1" x14ac:dyDescent="0.25">
      <c r="A79" s="314" t="s">
        <v>226</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07"/>
      <c r="AQ79" s="259"/>
    </row>
    <row r="80" spans="1:43" s="37" customFormat="1" x14ac:dyDescent="0.25">
      <c r="A80" s="309" t="s">
        <v>210</v>
      </c>
      <c r="B80" s="96">
        <v>32</v>
      </c>
      <c r="C80" s="96">
        <v>2</v>
      </c>
      <c r="D80" s="96" t="s">
        <v>211</v>
      </c>
      <c r="E80" s="96">
        <v>22</v>
      </c>
      <c r="F80" s="96" t="s">
        <v>211</v>
      </c>
      <c r="G80" s="96" t="s">
        <v>211</v>
      </c>
      <c r="H80" s="96">
        <v>184.84</v>
      </c>
      <c r="I80" s="96">
        <v>44495.19</v>
      </c>
      <c r="J80" s="96"/>
      <c r="K80" s="96"/>
      <c r="L80" s="96"/>
      <c r="M80" s="96">
        <v>3</v>
      </c>
      <c r="N80" s="96">
        <v>1</v>
      </c>
      <c r="O80" s="96">
        <v>601</v>
      </c>
      <c r="P80" s="96">
        <v>1990</v>
      </c>
      <c r="Q80" s="96">
        <v>720</v>
      </c>
      <c r="R80" s="96" t="s">
        <v>211</v>
      </c>
      <c r="S80" s="96" t="s">
        <v>211</v>
      </c>
      <c r="T80" s="96">
        <v>3541</v>
      </c>
      <c r="U80" s="96">
        <v>0</v>
      </c>
      <c r="V80" s="96">
        <v>0</v>
      </c>
      <c r="W80" s="96">
        <v>0</v>
      </c>
      <c r="X80" s="96">
        <v>0</v>
      </c>
      <c r="Y80" s="96">
        <v>1200</v>
      </c>
      <c r="Z80" s="96">
        <v>1056498</v>
      </c>
      <c r="AA80" s="96">
        <v>7300</v>
      </c>
      <c r="AB80" s="96">
        <v>0</v>
      </c>
      <c r="AC80" s="96">
        <v>0</v>
      </c>
      <c r="AD80" s="96">
        <v>10</v>
      </c>
      <c r="AE80" s="96">
        <v>7</v>
      </c>
      <c r="AF80" s="96">
        <v>201</v>
      </c>
      <c r="AG80" s="96" t="s">
        <v>211</v>
      </c>
      <c r="AH80" s="96">
        <v>48</v>
      </c>
      <c r="AI80" s="96">
        <v>1</v>
      </c>
      <c r="AJ80" s="96" t="s">
        <v>237</v>
      </c>
      <c r="AK80" s="96" t="s">
        <v>157</v>
      </c>
      <c r="AL80" s="96" t="s">
        <v>211</v>
      </c>
      <c r="AM80" s="96">
        <v>434</v>
      </c>
      <c r="AN80" s="96">
        <v>606</v>
      </c>
      <c r="AO80" s="96" t="s">
        <v>211</v>
      </c>
      <c r="AP80" s="310" t="s">
        <v>211</v>
      </c>
      <c r="AQ80" s="258"/>
    </row>
    <row r="81" spans="1:43" s="37" customFormat="1" x14ac:dyDescent="0.25">
      <c r="A81" s="309" t="s">
        <v>213</v>
      </c>
      <c r="B81" s="96">
        <v>33</v>
      </c>
      <c r="C81" s="96">
        <v>4</v>
      </c>
      <c r="D81" s="96">
        <v>9259</v>
      </c>
      <c r="E81" s="96">
        <v>22</v>
      </c>
      <c r="F81" s="96" t="s">
        <v>211</v>
      </c>
      <c r="G81" s="96" t="s">
        <v>211</v>
      </c>
      <c r="H81" s="96">
        <v>185</v>
      </c>
      <c r="I81" s="96">
        <v>44495</v>
      </c>
      <c r="J81" s="96"/>
      <c r="K81" s="96"/>
      <c r="L81" s="96"/>
      <c r="M81" s="96">
        <v>3</v>
      </c>
      <c r="N81" s="96">
        <v>1</v>
      </c>
      <c r="O81" s="96">
        <v>823</v>
      </c>
      <c r="P81" s="96">
        <v>2269</v>
      </c>
      <c r="Q81" s="96">
        <v>720</v>
      </c>
      <c r="R81" s="96" t="s">
        <v>211</v>
      </c>
      <c r="S81" s="96" t="s">
        <v>211</v>
      </c>
      <c r="T81" s="96">
        <v>3170</v>
      </c>
      <c r="U81" s="96">
        <v>0</v>
      </c>
      <c r="V81" s="96">
        <v>0</v>
      </c>
      <c r="W81" s="96">
        <v>3</v>
      </c>
      <c r="X81" s="96">
        <v>36</v>
      </c>
      <c r="Y81" s="96">
        <v>1200</v>
      </c>
      <c r="Z81" s="96">
        <v>1129826</v>
      </c>
      <c r="AA81" s="96">
        <v>7300</v>
      </c>
      <c r="AB81" s="96">
        <v>0</v>
      </c>
      <c r="AC81" s="96">
        <v>0</v>
      </c>
      <c r="AD81" s="96">
        <v>9</v>
      </c>
      <c r="AE81" s="96">
        <v>59</v>
      </c>
      <c r="AF81" s="96">
        <v>196</v>
      </c>
      <c r="AG81" s="96" t="s">
        <v>211</v>
      </c>
      <c r="AH81" s="96">
        <v>52</v>
      </c>
      <c r="AI81" s="96">
        <v>1</v>
      </c>
      <c r="AJ81" s="96" t="s">
        <v>237</v>
      </c>
      <c r="AK81" s="96" t="s">
        <v>157</v>
      </c>
      <c r="AL81" s="96" t="s">
        <v>211</v>
      </c>
      <c r="AM81" s="96">
        <v>500</v>
      </c>
      <c r="AN81" s="96">
        <v>561</v>
      </c>
      <c r="AO81" s="96" t="s">
        <v>211</v>
      </c>
      <c r="AP81" s="310" t="s">
        <v>211</v>
      </c>
      <c r="AQ81" s="258"/>
    </row>
    <row r="82" spans="1:43" s="37" customFormat="1" x14ac:dyDescent="0.25">
      <c r="A82" s="309" t="s">
        <v>215</v>
      </c>
      <c r="B82" s="96">
        <v>23</v>
      </c>
      <c r="C82" s="96">
        <v>4</v>
      </c>
      <c r="D82" s="96">
        <v>8245</v>
      </c>
      <c r="E82" s="96">
        <v>22</v>
      </c>
      <c r="F82" s="96" t="s">
        <v>211</v>
      </c>
      <c r="G82" s="96" t="s">
        <v>211</v>
      </c>
      <c r="H82" s="96">
        <v>2201</v>
      </c>
      <c r="I82" s="96">
        <v>7185</v>
      </c>
      <c r="J82" s="96"/>
      <c r="K82" s="96"/>
      <c r="L82" s="96"/>
      <c r="M82" s="96">
        <v>3</v>
      </c>
      <c r="N82" s="96">
        <v>1</v>
      </c>
      <c r="O82" s="96">
        <v>823</v>
      </c>
      <c r="P82" s="96">
        <v>2269</v>
      </c>
      <c r="Q82" s="96">
        <v>720</v>
      </c>
      <c r="R82" s="96" t="s">
        <v>211</v>
      </c>
      <c r="S82" s="96" t="s">
        <v>211</v>
      </c>
      <c r="T82" s="96">
        <v>3478</v>
      </c>
      <c r="U82" s="96">
        <v>0</v>
      </c>
      <c r="V82" s="96">
        <v>0</v>
      </c>
      <c r="W82" s="96">
        <v>3</v>
      </c>
      <c r="X82" s="96">
        <v>12</v>
      </c>
      <c r="Y82" s="96">
        <v>1200</v>
      </c>
      <c r="Z82" s="96">
        <v>966687</v>
      </c>
      <c r="AA82" s="96">
        <v>7300</v>
      </c>
      <c r="AB82" s="96">
        <v>0</v>
      </c>
      <c r="AC82" s="96">
        <v>0</v>
      </c>
      <c r="AD82" s="96">
        <v>8</v>
      </c>
      <c r="AE82" s="96">
        <v>56</v>
      </c>
      <c r="AF82" s="96">
        <v>275</v>
      </c>
      <c r="AG82" s="96" t="s">
        <v>211</v>
      </c>
      <c r="AH82" s="96">
        <v>52</v>
      </c>
      <c r="AI82" s="96">
        <v>1</v>
      </c>
      <c r="AJ82" s="96" t="s">
        <v>237</v>
      </c>
      <c r="AK82" s="96" t="s">
        <v>157</v>
      </c>
      <c r="AL82" s="96" t="s">
        <v>211</v>
      </c>
      <c r="AM82" s="96">
        <v>394</v>
      </c>
      <c r="AN82" s="96">
        <v>501</v>
      </c>
      <c r="AO82" s="96" t="s">
        <v>211</v>
      </c>
      <c r="AP82" s="310" t="s">
        <v>211</v>
      </c>
      <c r="AQ82" s="258"/>
    </row>
    <row r="83" spans="1:43" s="37" customFormat="1" x14ac:dyDescent="0.25">
      <c r="A83" s="309" t="s">
        <v>216</v>
      </c>
      <c r="B83" s="96">
        <v>25</v>
      </c>
      <c r="C83" s="96">
        <v>4</v>
      </c>
      <c r="D83" s="96">
        <v>5463</v>
      </c>
      <c r="E83" s="96">
        <v>22</v>
      </c>
      <c r="F83" s="96">
        <v>13</v>
      </c>
      <c r="G83" s="96">
        <v>0</v>
      </c>
      <c r="H83" s="96" t="s">
        <v>211</v>
      </c>
      <c r="I83" s="96" t="s">
        <v>211</v>
      </c>
      <c r="J83" s="96"/>
      <c r="K83" s="96"/>
      <c r="L83" s="96"/>
      <c r="M83" s="96">
        <v>3</v>
      </c>
      <c r="N83" s="96">
        <v>1</v>
      </c>
      <c r="O83" s="96">
        <v>806</v>
      </c>
      <c r="P83" s="96">
        <v>3374</v>
      </c>
      <c r="Q83" s="96">
        <v>2400</v>
      </c>
      <c r="R83" s="96">
        <v>163</v>
      </c>
      <c r="S83" s="96" t="s">
        <v>211</v>
      </c>
      <c r="T83" s="96">
        <v>5096</v>
      </c>
      <c r="U83" s="96">
        <v>1</v>
      </c>
      <c r="V83" s="96">
        <v>2</v>
      </c>
      <c r="W83" s="96">
        <v>0</v>
      </c>
      <c r="X83" s="96">
        <v>0</v>
      </c>
      <c r="Y83" s="96">
        <v>1200</v>
      </c>
      <c r="Z83" s="96">
        <v>726002</v>
      </c>
      <c r="AA83" s="96">
        <v>6240</v>
      </c>
      <c r="AB83" s="96">
        <v>4</v>
      </c>
      <c r="AC83" s="96">
        <v>26</v>
      </c>
      <c r="AD83" s="96">
        <v>4</v>
      </c>
      <c r="AE83" s="96">
        <v>9</v>
      </c>
      <c r="AF83" s="96">
        <v>150</v>
      </c>
      <c r="AG83" s="96">
        <v>2</v>
      </c>
      <c r="AH83" s="96">
        <v>55</v>
      </c>
      <c r="AI83" s="96">
        <v>1</v>
      </c>
      <c r="AJ83" s="96" t="s">
        <v>211</v>
      </c>
      <c r="AK83" s="96" t="s">
        <v>211</v>
      </c>
      <c r="AL83" s="96" t="s">
        <v>145</v>
      </c>
      <c r="AM83" s="96">
        <v>405</v>
      </c>
      <c r="AN83" s="96">
        <v>269</v>
      </c>
      <c r="AO83" s="96">
        <f>270/5.4</f>
        <v>50</v>
      </c>
      <c r="AP83" s="310">
        <f>185/5.4</f>
        <v>34.25925925925926</v>
      </c>
      <c r="AQ83" s="258"/>
    </row>
    <row r="84" spans="1:43" s="37" customFormat="1" x14ac:dyDescent="0.25">
      <c r="A84" s="309" t="s">
        <v>218</v>
      </c>
      <c r="B84" s="96">
        <v>25</v>
      </c>
      <c r="C84" s="96">
        <v>5</v>
      </c>
      <c r="D84" s="96">
        <v>5893</v>
      </c>
      <c r="E84" s="96">
        <v>22</v>
      </c>
      <c r="F84" s="96">
        <v>13</v>
      </c>
      <c r="G84" s="96">
        <v>0</v>
      </c>
      <c r="H84" s="96" t="s">
        <v>211</v>
      </c>
      <c r="I84" s="96" t="s">
        <v>211</v>
      </c>
      <c r="J84" s="96"/>
      <c r="K84" s="96"/>
      <c r="L84" s="96"/>
      <c r="M84" s="96">
        <v>4</v>
      </c>
      <c r="N84" s="96">
        <v>1</v>
      </c>
      <c r="O84" s="96">
        <v>872</v>
      </c>
      <c r="P84" s="96">
        <v>4192</v>
      </c>
      <c r="Q84" s="96">
        <v>6000</v>
      </c>
      <c r="R84" s="96">
        <v>184</v>
      </c>
      <c r="S84" s="96" t="s">
        <v>211</v>
      </c>
      <c r="T84" s="96">
        <v>5772</v>
      </c>
      <c r="U84" s="96">
        <v>3</v>
      </c>
      <c r="V84" s="96">
        <v>12</v>
      </c>
      <c r="W84" s="96">
        <v>0</v>
      </c>
      <c r="X84" s="96">
        <v>0</v>
      </c>
      <c r="Y84" s="96">
        <v>1200</v>
      </c>
      <c r="Z84" s="96">
        <v>1034472</v>
      </c>
      <c r="AA84" s="96">
        <v>6630</v>
      </c>
      <c r="AB84" s="96">
        <v>2</v>
      </c>
      <c r="AC84" s="96">
        <v>12</v>
      </c>
      <c r="AD84" s="96">
        <v>12</v>
      </c>
      <c r="AE84" s="96">
        <v>31</v>
      </c>
      <c r="AF84" s="96">
        <v>97</v>
      </c>
      <c r="AG84" s="96">
        <v>2</v>
      </c>
      <c r="AH84" s="96">
        <v>62</v>
      </c>
      <c r="AI84" s="96">
        <v>1</v>
      </c>
      <c r="AJ84" s="96" t="s">
        <v>211</v>
      </c>
      <c r="AK84" s="96" t="s">
        <v>211</v>
      </c>
      <c r="AL84" s="96" t="s">
        <v>149</v>
      </c>
      <c r="AM84" s="96">
        <v>332</v>
      </c>
      <c r="AN84" s="96">
        <v>367</v>
      </c>
      <c r="AO84" s="96">
        <v>50</v>
      </c>
      <c r="AP84" s="310">
        <v>34.25</v>
      </c>
      <c r="AQ84" s="258"/>
    </row>
    <row r="85" spans="1:43" s="37" customFormat="1" x14ac:dyDescent="0.25">
      <c r="A85" s="311" t="s">
        <v>265</v>
      </c>
      <c r="B85" s="96">
        <v>25</v>
      </c>
      <c r="C85" s="96">
        <v>5</v>
      </c>
      <c r="D85" s="96">
        <v>3620</v>
      </c>
      <c r="E85" s="96">
        <v>15</v>
      </c>
      <c r="F85" s="96">
        <v>13</v>
      </c>
      <c r="G85" s="96">
        <v>6</v>
      </c>
      <c r="H85" s="96" t="s">
        <v>211</v>
      </c>
      <c r="I85" s="96" t="s">
        <v>211</v>
      </c>
      <c r="J85" s="96"/>
      <c r="K85" s="96"/>
      <c r="L85" s="96"/>
      <c r="M85" s="96">
        <v>4</v>
      </c>
      <c r="N85" s="96">
        <v>1</v>
      </c>
      <c r="O85" s="96">
        <v>857</v>
      </c>
      <c r="P85" s="96">
        <v>4192</v>
      </c>
      <c r="Q85" s="96">
        <v>6000</v>
      </c>
      <c r="R85" s="96">
        <v>1224</v>
      </c>
      <c r="S85" s="96" t="s">
        <v>211</v>
      </c>
      <c r="T85" s="96">
        <v>2971</v>
      </c>
      <c r="U85" s="96">
        <v>0</v>
      </c>
      <c r="V85" s="96">
        <v>0</v>
      </c>
      <c r="W85" s="96">
        <v>0</v>
      </c>
      <c r="X85" s="96">
        <v>0</v>
      </c>
      <c r="Y85" s="96">
        <v>1200</v>
      </c>
      <c r="Z85" s="96">
        <v>647012</v>
      </c>
      <c r="AA85" s="96">
        <v>4368</v>
      </c>
      <c r="AB85" s="96">
        <v>2</v>
      </c>
      <c r="AC85" s="96">
        <v>8</v>
      </c>
      <c r="AD85" s="96">
        <v>10</v>
      </c>
      <c r="AE85" s="96">
        <v>35</v>
      </c>
      <c r="AF85" s="96">
        <v>97</v>
      </c>
      <c r="AG85" s="96">
        <v>2</v>
      </c>
      <c r="AH85" s="96">
        <v>62</v>
      </c>
      <c r="AI85" s="96">
        <v>1</v>
      </c>
      <c r="AJ85" s="96" t="s">
        <v>275</v>
      </c>
      <c r="AK85" s="96" t="s">
        <v>276</v>
      </c>
      <c r="AL85" s="96" t="s">
        <v>155</v>
      </c>
      <c r="AM85" s="96">
        <v>276</v>
      </c>
      <c r="AN85" s="96">
        <v>422</v>
      </c>
      <c r="AO85" s="96">
        <v>50</v>
      </c>
      <c r="AP85" s="310">
        <v>34</v>
      </c>
      <c r="AQ85" s="258"/>
    </row>
    <row r="86" spans="1:43" s="37" customFormat="1" x14ac:dyDescent="0.25">
      <c r="A86" s="311" t="s">
        <v>277</v>
      </c>
      <c r="B86" s="96">
        <v>25</v>
      </c>
      <c r="C86" s="96">
        <v>5</v>
      </c>
      <c r="D86" s="96">
        <v>5677</v>
      </c>
      <c r="E86" s="96">
        <v>15</v>
      </c>
      <c r="F86" s="96">
        <v>14</v>
      </c>
      <c r="G86" s="96">
        <v>6</v>
      </c>
      <c r="H86" s="96" t="s">
        <v>211</v>
      </c>
      <c r="I86" s="96" t="s">
        <v>211</v>
      </c>
      <c r="J86" s="96"/>
      <c r="K86" s="96"/>
      <c r="L86" s="96"/>
      <c r="M86" s="96">
        <v>2</v>
      </c>
      <c r="N86" s="96">
        <v>1</v>
      </c>
      <c r="O86" s="96">
        <v>1090</v>
      </c>
      <c r="P86" s="96">
        <v>4192</v>
      </c>
      <c r="Q86" s="96">
        <v>6000</v>
      </c>
      <c r="R86" s="96">
        <v>1224</v>
      </c>
      <c r="S86" s="96">
        <v>0</v>
      </c>
      <c r="T86" s="96">
        <v>2971</v>
      </c>
      <c r="U86" s="96">
        <v>0</v>
      </c>
      <c r="V86" s="96">
        <v>0</v>
      </c>
      <c r="W86" s="96">
        <v>1</v>
      </c>
      <c r="X86" s="96">
        <v>1.5</v>
      </c>
      <c r="Y86" s="96">
        <v>1200</v>
      </c>
      <c r="Z86" s="96">
        <v>638312</v>
      </c>
      <c r="AA86" s="96">
        <v>4368</v>
      </c>
      <c r="AB86" s="96">
        <v>1</v>
      </c>
      <c r="AC86" s="96">
        <v>3</v>
      </c>
      <c r="AD86" s="96">
        <v>3</v>
      </c>
      <c r="AE86" s="96">
        <v>2.5</v>
      </c>
      <c r="AF86" s="96">
        <v>97</v>
      </c>
      <c r="AG86" s="96">
        <v>2</v>
      </c>
      <c r="AH86" s="96">
        <v>51</v>
      </c>
      <c r="AI86" s="96">
        <v>1</v>
      </c>
      <c r="AJ86" s="96" t="s">
        <v>155</v>
      </c>
      <c r="AK86" s="96" t="s">
        <v>276</v>
      </c>
      <c r="AL86" s="96" t="s">
        <v>276</v>
      </c>
      <c r="AM86" s="96">
        <v>245</v>
      </c>
      <c r="AN86" s="96">
        <v>430</v>
      </c>
      <c r="AO86" s="96">
        <v>50</v>
      </c>
      <c r="AP86" s="310">
        <v>34</v>
      </c>
      <c r="AQ86" s="258"/>
    </row>
    <row r="87" spans="1:43" s="37" customFormat="1" x14ac:dyDescent="0.25">
      <c r="A87" s="311" t="s">
        <v>294</v>
      </c>
      <c r="B87" s="96">
        <v>24</v>
      </c>
      <c r="C87" s="96">
        <v>5</v>
      </c>
      <c r="D87" s="96">
        <v>5731</v>
      </c>
      <c r="E87" s="96">
        <v>15</v>
      </c>
      <c r="F87" s="96">
        <v>14</v>
      </c>
      <c r="G87" s="96">
        <v>6</v>
      </c>
      <c r="H87" s="96" t="s">
        <v>211</v>
      </c>
      <c r="I87" s="96" t="s">
        <v>211</v>
      </c>
      <c r="J87" s="96"/>
      <c r="K87" s="96"/>
      <c r="L87" s="96"/>
      <c r="M87" s="96">
        <v>4</v>
      </c>
      <c r="N87" s="96">
        <v>1</v>
      </c>
      <c r="O87" s="96">
        <v>932</v>
      </c>
      <c r="P87" s="96">
        <v>3235</v>
      </c>
      <c r="Q87" s="96">
        <v>5000</v>
      </c>
      <c r="R87" s="96">
        <v>865</v>
      </c>
      <c r="S87" s="96">
        <v>0</v>
      </c>
      <c r="T87" s="96">
        <v>1095</v>
      </c>
      <c r="U87" s="96">
        <v>0</v>
      </c>
      <c r="V87" s="96">
        <v>0</v>
      </c>
      <c r="W87" s="96">
        <v>0</v>
      </c>
      <c r="X87" s="96">
        <v>0</v>
      </c>
      <c r="Y87" s="96">
        <v>1200</v>
      </c>
      <c r="Z87" s="96">
        <v>263358</v>
      </c>
      <c r="AA87" s="96">
        <v>4368</v>
      </c>
      <c r="AB87" s="96">
        <v>0</v>
      </c>
      <c r="AC87" s="96">
        <v>0</v>
      </c>
      <c r="AD87" s="96">
        <v>4</v>
      </c>
      <c r="AE87" s="96">
        <v>1</v>
      </c>
      <c r="AF87" s="96">
        <v>97</v>
      </c>
      <c r="AG87" s="96">
        <v>3</v>
      </c>
      <c r="AH87" s="96">
        <v>51</v>
      </c>
      <c r="AI87" s="96">
        <v>1</v>
      </c>
      <c r="AJ87" s="96" t="s">
        <v>297</v>
      </c>
      <c r="AK87" s="96" t="s">
        <v>276</v>
      </c>
      <c r="AL87" s="96" t="s">
        <v>276</v>
      </c>
      <c r="AM87" s="96">
        <v>269</v>
      </c>
      <c r="AN87" s="96">
        <v>445</v>
      </c>
      <c r="AO87" s="96">
        <v>50</v>
      </c>
      <c r="AP87" s="310">
        <v>34.25</v>
      </c>
      <c r="AQ87" s="133"/>
    </row>
    <row r="88" spans="1:43" s="37" customFormat="1" x14ac:dyDescent="0.25">
      <c r="A88" s="311" t="s">
        <v>300</v>
      </c>
      <c r="B88" s="96">
        <v>23</v>
      </c>
      <c r="C88" s="96">
        <v>5</v>
      </c>
      <c r="D88" s="96">
        <v>5691</v>
      </c>
      <c r="E88" s="96">
        <v>15</v>
      </c>
      <c r="F88" s="96">
        <v>14</v>
      </c>
      <c r="G88" s="96">
        <v>6</v>
      </c>
      <c r="H88" s="96" t="s">
        <v>211</v>
      </c>
      <c r="I88" s="96" t="s">
        <v>211</v>
      </c>
      <c r="J88" s="96"/>
      <c r="K88" s="96"/>
      <c r="L88" s="96"/>
      <c r="M88" s="96">
        <v>4</v>
      </c>
      <c r="N88" s="96">
        <v>1</v>
      </c>
      <c r="O88" s="96">
        <v>948</v>
      </c>
      <c r="P88" s="96">
        <v>3235</v>
      </c>
      <c r="Q88" s="96">
        <v>2400</v>
      </c>
      <c r="R88" s="96">
        <v>865</v>
      </c>
      <c r="S88" s="96">
        <v>0</v>
      </c>
      <c r="T88" s="96">
        <v>1095</v>
      </c>
      <c r="U88" s="96">
        <v>0</v>
      </c>
      <c r="V88" s="96">
        <v>0</v>
      </c>
      <c r="W88" s="96">
        <v>0</v>
      </c>
      <c r="X88" s="96">
        <v>0</v>
      </c>
      <c r="Y88" s="96">
        <v>1200</v>
      </c>
      <c r="Z88" s="96">
        <v>324484</v>
      </c>
      <c r="AA88" s="96">
        <v>5475</v>
      </c>
      <c r="AB88" s="96">
        <v>0</v>
      </c>
      <c r="AC88" s="96">
        <v>0</v>
      </c>
      <c r="AD88" s="96">
        <v>1</v>
      </c>
      <c r="AE88" s="96">
        <v>0.5</v>
      </c>
      <c r="AF88" s="96">
        <v>97</v>
      </c>
      <c r="AG88" s="96">
        <v>3</v>
      </c>
      <c r="AH88" s="96">
        <v>57</v>
      </c>
      <c r="AI88" s="96">
        <v>1</v>
      </c>
      <c r="AJ88" s="96" t="s">
        <v>297</v>
      </c>
      <c r="AK88" s="96" t="s">
        <v>276</v>
      </c>
      <c r="AL88" s="96" t="s">
        <v>276</v>
      </c>
      <c r="AM88" s="96">
        <v>327</v>
      </c>
      <c r="AN88" s="96">
        <v>424</v>
      </c>
      <c r="AO88" s="96">
        <v>50</v>
      </c>
      <c r="AP88" s="310">
        <v>34.25</v>
      </c>
      <c r="AQ88" s="133"/>
    </row>
    <row r="89" spans="1:43" x14ac:dyDescent="0.25">
      <c r="A89" s="297" t="s">
        <v>238</v>
      </c>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298"/>
    </row>
    <row r="90" spans="1:43" s="37" customFormat="1" x14ac:dyDescent="0.25">
      <c r="A90" s="315" t="s">
        <v>210</v>
      </c>
      <c r="B90" s="51">
        <v>44</v>
      </c>
      <c r="C90" s="51">
        <v>34</v>
      </c>
      <c r="D90" s="51">
        <v>29640</v>
      </c>
      <c r="E90" s="51">
        <v>192</v>
      </c>
      <c r="F90" s="51" t="s">
        <v>211</v>
      </c>
      <c r="G90" s="51" t="s">
        <v>211</v>
      </c>
      <c r="H90" s="51" t="s">
        <v>211</v>
      </c>
      <c r="I90" s="51">
        <v>630066</v>
      </c>
      <c r="J90" s="51">
        <v>55</v>
      </c>
      <c r="K90" s="51">
        <v>92</v>
      </c>
      <c r="L90" s="51">
        <v>38</v>
      </c>
      <c r="M90" s="51">
        <v>18</v>
      </c>
      <c r="N90" s="51">
        <v>29</v>
      </c>
      <c r="O90" s="51">
        <v>4459</v>
      </c>
      <c r="P90" s="51">
        <v>9697</v>
      </c>
      <c r="Q90" s="51">
        <v>10800</v>
      </c>
      <c r="R90" s="51" t="s">
        <v>211</v>
      </c>
      <c r="S90" s="51" t="s">
        <v>211</v>
      </c>
      <c r="T90" s="51">
        <v>6205</v>
      </c>
      <c r="U90" s="51">
        <v>0</v>
      </c>
      <c r="V90" s="51">
        <v>0</v>
      </c>
      <c r="W90" s="51">
        <v>1</v>
      </c>
      <c r="X90" s="51">
        <v>2</v>
      </c>
      <c r="Y90" s="51">
        <v>10800</v>
      </c>
      <c r="Z90" s="51">
        <v>6811498</v>
      </c>
      <c r="AA90" s="51">
        <v>6752</v>
      </c>
      <c r="AB90" s="51">
        <v>0</v>
      </c>
      <c r="AC90" s="51">
        <v>0</v>
      </c>
      <c r="AD90" s="51">
        <v>2</v>
      </c>
      <c r="AE90" s="51">
        <v>12</v>
      </c>
      <c r="AF90" s="51">
        <v>4573</v>
      </c>
      <c r="AG90" s="51" t="s">
        <v>211</v>
      </c>
      <c r="AH90" s="51">
        <v>823</v>
      </c>
      <c r="AI90" s="51">
        <v>4</v>
      </c>
      <c r="AJ90" s="51" t="s">
        <v>157</v>
      </c>
      <c r="AK90" s="51" t="s">
        <v>217</v>
      </c>
      <c r="AL90" s="51" t="s">
        <v>211</v>
      </c>
      <c r="AM90" s="51">
        <v>2894</v>
      </c>
      <c r="AN90" s="51">
        <v>1748</v>
      </c>
      <c r="AO90" s="316" t="s">
        <v>211</v>
      </c>
      <c r="AP90" s="317" t="s">
        <v>211</v>
      </c>
      <c r="AQ90" s="258"/>
    </row>
    <row r="91" spans="1:43" s="37" customFormat="1" x14ac:dyDescent="0.25">
      <c r="A91" s="315" t="s">
        <v>213</v>
      </c>
      <c r="B91" s="51">
        <v>45</v>
      </c>
      <c r="C91" s="51">
        <v>34</v>
      </c>
      <c r="D91" s="51">
        <v>30740</v>
      </c>
      <c r="E91" s="51">
        <v>192</v>
      </c>
      <c r="F91" s="51" t="s">
        <v>211</v>
      </c>
      <c r="G91" s="51" t="s">
        <v>211</v>
      </c>
      <c r="H91" s="51" t="s">
        <v>211</v>
      </c>
      <c r="I91" s="51">
        <v>687232</v>
      </c>
      <c r="J91" s="51">
        <v>63</v>
      </c>
      <c r="K91" s="51">
        <v>57</v>
      </c>
      <c r="L91" s="51">
        <v>38</v>
      </c>
      <c r="M91" s="51">
        <v>20</v>
      </c>
      <c r="N91" s="51">
        <v>29</v>
      </c>
      <c r="O91" s="51">
        <v>4825</v>
      </c>
      <c r="P91" s="51">
        <v>10172</v>
      </c>
      <c r="Q91" s="51">
        <v>10800</v>
      </c>
      <c r="R91" s="51" t="s">
        <v>211</v>
      </c>
      <c r="S91" s="51" t="s">
        <v>211</v>
      </c>
      <c r="T91" s="51">
        <v>6222</v>
      </c>
      <c r="U91" s="51">
        <v>0</v>
      </c>
      <c r="V91" s="51">
        <v>0</v>
      </c>
      <c r="W91" s="51">
        <v>2</v>
      </c>
      <c r="X91" s="51">
        <v>1</v>
      </c>
      <c r="Y91" s="51">
        <v>10800</v>
      </c>
      <c r="Z91" s="51">
        <v>7093063</v>
      </c>
      <c r="AA91" s="51">
        <v>6954</v>
      </c>
      <c r="AB91" s="51">
        <v>0</v>
      </c>
      <c r="AC91" s="51">
        <v>0</v>
      </c>
      <c r="AD91" s="51">
        <v>1</v>
      </c>
      <c r="AE91" s="51">
        <v>4.4000000000000004</v>
      </c>
      <c r="AF91" s="51">
        <v>4510</v>
      </c>
      <c r="AG91" s="51" t="s">
        <v>211</v>
      </c>
      <c r="AH91" s="51">
        <v>833</v>
      </c>
      <c r="AI91" s="51">
        <v>5</v>
      </c>
      <c r="AJ91" s="51" t="s">
        <v>235</v>
      </c>
      <c r="AK91" s="51" t="s">
        <v>225</v>
      </c>
      <c r="AL91" s="51" t="s">
        <v>211</v>
      </c>
      <c r="AM91" s="51">
        <v>2809</v>
      </c>
      <c r="AN91" s="51">
        <v>1860</v>
      </c>
      <c r="AO91" s="316" t="s">
        <v>211</v>
      </c>
      <c r="AP91" s="317" t="s">
        <v>211</v>
      </c>
      <c r="AQ91" s="258"/>
    </row>
    <row r="92" spans="1:43" s="37" customFormat="1" x14ac:dyDescent="0.25">
      <c r="A92" s="315" t="s">
        <v>215</v>
      </c>
      <c r="B92" s="51">
        <v>45</v>
      </c>
      <c r="C92" s="51">
        <v>34</v>
      </c>
      <c r="D92" s="51">
        <v>31017</v>
      </c>
      <c r="E92" s="51">
        <v>212</v>
      </c>
      <c r="F92" s="51" t="s">
        <v>211</v>
      </c>
      <c r="G92" s="51" t="s">
        <v>211</v>
      </c>
      <c r="H92" s="51" t="s">
        <v>211</v>
      </c>
      <c r="I92" s="51">
        <v>697077</v>
      </c>
      <c r="J92" s="51">
        <v>59</v>
      </c>
      <c r="K92" s="51">
        <v>86</v>
      </c>
      <c r="L92" s="51">
        <v>38</v>
      </c>
      <c r="M92" s="51">
        <v>21</v>
      </c>
      <c r="N92" s="51">
        <v>29</v>
      </c>
      <c r="O92" s="51">
        <v>4946</v>
      </c>
      <c r="P92" s="51">
        <v>10261</v>
      </c>
      <c r="Q92" s="51">
        <v>10800</v>
      </c>
      <c r="R92" s="51" t="s">
        <v>211</v>
      </c>
      <c r="S92" s="51" t="s">
        <v>211</v>
      </c>
      <c r="T92" s="51">
        <v>6205</v>
      </c>
      <c r="U92" s="51">
        <v>0</v>
      </c>
      <c r="V92" s="51">
        <v>0</v>
      </c>
      <c r="W92" s="51">
        <v>0</v>
      </c>
      <c r="X92" s="51">
        <v>0</v>
      </c>
      <c r="Y92" s="51">
        <v>10800</v>
      </c>
      <c r="Z92" s="51">
        <v>7631203</v>
      </c>
      <c r="AA92" s="51">
        <v>6935</v>
      </c>
      <c r="AB92" s="51">
        <v>0</v>
      </c>
      <c r="AC92" s="51">
        <v>0</v>
      </c>
      <c r="AD92" s="51">
        <v>3</v>
      </c>
      <c r="AE92" s="51">
        <v>8</v>
      </c>
      <c r="AF92" s="51">
        <v>4501</v>
      </c>
      <c r="AG92" s="51" t="s">
        <v>211</v>
      </c>
      <c r="AH92" s="51">
        <v>789</v>
      </c>
      <c r="AI92" s="51">
        <v>5</v>
      </c>
      <c r="AJ92" s="51" t="s">
        <v>235</v>
      </c>
      <c r="AK92" s="51" t="s">
        <v>145</v>
      </c>
      <c r="AL92" s="51" t="s">
        <v>211</v>
      </c>
      <c r="AM92" s="51">
        <v>2952</v>
      </c>
      <c r="AN92" s="51">
        <v>2032</v>
      </c>
      <c r="AO92" s="316" t="s">
        <v>211</v>
      </c>
      <c r="AP92" s="317" t="s">
        <v>211</v>
      </c>
      <c r="AQ92" s="258"/>
    </row>
    <row r="93" spans="1:43" s="37" customFormat="1" x14ac:dyDescent="0.25">
      <c r="A93" s="315" t="s">
        <v>216</v>
      </c>
      <c r="B93" s="51">
        <v>48</v>
      </c>
      <c r="C93" s="51">
        <v>39</v>
      </c>
      <c r="D93" s="51">
        <v>31410</v>
      </c>
      <c r="E93" s="51">
        <v>212</v>
      </c>
      <c r="F93" s="51">
        <v>39</v>
      </c>
      <c r="G93" s="51">
        <v>4</v>
      </c>
      <c r="H93" s="51" t="s">
        <v>211</v>
      </c>
      <c r="I93" s="51" t="s">
        <v>211</v>
      </c>
      <c r="J93" s="51">
        <v>66</v>
      </c>
      <c r="K93" s="51">
        <v>79</v>
      </c>
      <c r="L93" s="51">
        <v>38</v>
      </c>
      <c r="M93" s="51">
        <v>21</v>
      </c>
      <c r="N93" s="51">
        <v>29</v>
      </c>
      <c r="O93" s="51">
        <v>5011</v>
      </c>
      <c r="P93" s="51">
        <v>10386</v>
      </c>
      <c r="Q93" s="51">
        <v>10800</v>
      </c>
      <c r="R93" s="51">
        <v>11675</v>
      </c>
      <c r="S93" s="51" t="s">
        <v>211</v>
      </c>
      <c r="T93" s="51">
        <v>6205</v>
      </c>
      <c r="U93" s="51">
        <v>0</v>
      </c>
      <c r="V93" s="51">
        <v>0</v>
      </c>
      <c r="W93" s="51">
        <v>1</v>
      </c>
      <c r="X93" s="51">
        <v>272</v>
      </c>
      <c r="Y93" s="51">
        <v>10800</v>
      </c>
      <c r="Z93" s="51">
        <v>8250127</v>
      </c>
      <c r="AA93" s="51">
        <v>6935</v>
      </c>
      <c r="AB93" s="51">
        <v>0</v>
      </c>
      <c r="AC93" s="51">
        <v>0</v>
      </c>
      <c r="AD93" s="51">
        <v>4</v>
      </c>
      <c r="AE93" s="51">
        <v>10</v>
      </c>
      <c r="AF93" s="51">
        <v>4473</v>
      </c>
      <c r="AG93" s="51">
        <v>27</v>
      </c>
      <c r="AH93" s="51">
        <v>738</v>
      </c>
      <c r="AI93" s="51">
        <v>6</v>
      </c>
      <c r="AJ93" s="51" t="s">
        <v>211</v>
      </c>
      <c r="AK93" s="51" t="s">
        <v>211</v>
      </c>
      <c r="AL93" s="51" t="s">
        <v>217</v>
      </c>
      <c r="AM93" s="51">
        <v>1743</v>
      </c>
      <c r="AN93" s="51">
        <v>2073</v>
      </c>
      <c r="AO93" s="316">
        <v>123</v>
      </c>
      <c r="AP93" s="317">
        <f>26+51+8</f>
        <v>85</v>
      </c>
      <c r="AQ93" s="258"/>
    </row>
    <row r="94" spans="1:43" s="37" customFormat="1" x14ac:dyDescent="0.25">
      <c r="A94" s="315" t="s">
        <v>218</v>
      </c>
      <c r="B94" s="51">
        <v>48</v>
      </c>
      <c r="C94" s="51">
        <v>40</v>
      </c>
      <c r="D94" s="51">
        <v>31378</v>
      </c>
      <c r="E94" s="51">
        <v>222</v>
      </c>
      <c r="F94" s="51">
        <v>45</v>
      </c>
      <c r="G94" s="51">
        <v>4</v>
      </c>
      <c r="H94" s="51" t="s">
        <v>211</v>
      </c>
      <c r="I94" s="51" t="s">
        <v>211</v>
      </c>
      <c r="J94" s="51">
        <v>66</v>
      </c>
      <c r="K94" s="51">
        <v>76</v>
      </c>
      <c r="L94" s="51">
        <v>40</v>
      </c>
      <c r="M94" s="51">
        <v>21</v>
      </c>
      <c r="N94" s="51">
        <v>28</v>
      </c>
      <c r="O94" s="51">
        <v>4909</v>
      </c>
      <c r="P94" s="51">
        <v>9717</v>
      </c>
      <c r="Q94" s="51">
        <v>12800</v>
      </c>
      <c r="R94" s="51">
        <v>13906</v>
      </c>
      <c r="S94" s="51" t="s">
        <v>211</v>
      </c>
      <c r="T94" s="51">
        <v>6205</v>
      </c>
      <c r="U94" s="51">
        <v>0</v>
      </c>
      <c r="V94" s="51">
        <v>0</v>
      </c>
      <c r="W94" s="51">
        <v>3</v>
      </c>
      <c r="X94" s="51">
        <v>3</v>
      </c>
      <c r="Y94" s="51">
        <v>10800</v>
      </c>
      <c r="Z94" s="51">
        <v>8248271</v>
      </c>
      <c r="AA94" s="51">
        <v>6935</v>
      </c>
      <c r="AB94" s="51">
        <v>0</v>
      </c>
      <c r="AC94" s="51">
        <v>0</v>
      </c>
      <c r="AD94" s="51">
        <v>17</v>
      </c>
      <c r="AE94" s="51">
        <v>29</v>
      </c>
      <c r="AF94" s="51">
        <v>4464</v>
      </c>
      <c r="AG94" s="51">
        <v>27</v>
      </c>
      <c r="AH94" s="51">
        <v>767</v>
      </c>
      <c r="AI94" s="51">
        <v>6</v>
      </c>
      <c r="AJ94" s="51" t="s">
        <v>211</v>
      </c>
      <c r="AK94" s="51" t="s">
        <v>211</v>
      </c>
      <c r="AL94" s="51" t="s">
        <v>145</v>
      </c>
      <c r="AM94" s="51">
        <v>1476</v>
      </c>
      <c r="AN94" s="51">
        <v>2535</v>
      </c>
      <c r="AO94" s="316">
        <v>123</v>
      </c>
      <c r="AP94" s="317">
        <v>85</v>
      </c>
      <c r="AQ94" s="258"/>
    </row>
    <row r="95" spans="1:43" s="37" customFormat="1" x14ac:dyDescent="0.25">
      <c r="A95" s="318" t="s">
        <v>265</v>
      </c>
      <c r="B95" s="51">
        <v>48</v>
      </c>
      <c r="C95" s="51">
        <v>39</v>
      </c>
      <c r="D95" s="51">
        <v>31884</v>
      </c>
      <c r="E95" s="51">
        <v>235</v>
      </c>
      <c r="F95" s="51">
        <v>63</v>
      </c>
      <c r="G95" s="51">
        <v>4</v>
      </c>
      <c r="H95" s="51" t="s">
        <v>211</v>
      </c>
      <c r="I95" s="51" t="s">
        <v>211</v>
      </c>
      <c r="J95" s="51">
        <v>66</v>
      </c>
      <c r="K95" s="51">
        <v>76</v>
      </c>
      <c r="L95" s="51">
        <v>43</v>
      </c>
      <c r="M95" s="51">
        <v>24</v>
      </c>
      <c r="N95" s="51">
        <v>31</v>
      </c>
      <c r="O95" s="51">
        <v>5265</v>
      </c>
      <c r="P95" s="51">
        <v>10274</v>
      </c>
      <c r="Q95" s="51">
        <v>12800</v>
      </c>
      <c r="R95" s="51">
        <v>13937</v>
      </c>
      <c r="S95" s="51" t="s">
        <v>211</v>
      </c>
      <c r="T95" s="51">
        <v>6205</v>
      </c>
      <c r="U95" s="51">
        <v>0</v>
      </c>
      <c r="V95" s="51">
        <v>0</v>
      </c>
      <c r="W95" s="51">
        <v>0</v>
      </c>
      <c r="X95" s="51">
        <v>0</v>
      </c>
      <c r="Y95" s="51">
        <v>10800</v>
      </c>
      <c r="Z95" s="51">
        <v>8702309</v>
      </c>
      <c r="AA95" s="51">
        <v>6935</v>
      </c>
      <c r="AB95" s="51">
        <v>0</v>
      </c>
      <c r="AC95" s="51">
        <v>0</v>
      </c>
      <c r="AD95" s="51">
        <v>19</v>
      </c>
      <c r="AE95" s="51">
        <v>94</v>
      </c>
      <c r="AF95" s="51">
        <v>4329</v>
      </c>
      <c r="AG95" s="51">
        <v>27</v>
      </c>
      <c r="AH95" s="51">
        <v>940</v>
      </c>
      <c r="AI95" s="51">
        <v>9</v>
      </c>
      <c r="AJ95" s="51" t="s">
        <v>157</v>
      </c>
      <c r="AK95" s="51" t="s">
        <v>145</v>
      </c>
      <c r="AL95" s="51" t="s">
        <v>145</v>
      </c>
      <c r="AM95" s="51">
        <v>3294.2301369863012</v>
      </c>
      <c r="AN95" s="51">
        <v>2884.2410958904111</v>
      </c>
      <c r="AO95" s="316">
        <v>277</v>
      </c>
      <c r="AP95" s="317">
        <v>85</v>
      </c>
      <c r="AQ95" s="258"/>
    </row>
    <row r="96" spans="1:43" s="37" customFormat="1" x14ac:dyDescent="0.25">
      <c r="A96" s="318" t="s">
        <v>277</v>
      </c>
      <c r="B96" s="51">
        <v>50</v>
      </c>
      <c r="C96" s="51">
        <v>41</v>
      </c>
      <c r="D96" s="51">
        <v>34059</v>
      </c>
      <c r="E96" s="51">
        <v>235</v>
      </c>
      <c r="F96" s="51">
        <v>65</v>
      </c>
      <c r="G96" s="51">
        <v>4</v>
      </c>
      <c r="H96" s="51" t="s">
        <v>211</v>
      </c>
      <c r="I96" s="51" t="s">
        <v>211</v>
      </c>
      <c r="J96" s="51">
        <v>66</v>
      </c>
      <c r="K96" s="51">
        <v>76</v>
      </c>
      <c r="L96" s="51">
        <v>43</v>
      </c>
      <c r="M96" s="51">
        <v>24</v>
      </c>
      <c r="N96" s="51">
        <v>34</v>
      </c>
      <c r="O96" s="51">
        <v>6100</v>
      </c>
      <c r="P96" s="51">
        <v>10644</v>
      </c>
      <c r="Q96" s="51">
        <v>12800</v>
      </c>
      <c r="R96" s="51">
        <v>12944</v>
      </c>
      <c r="S96" s="51" t="s">
        <v>211</v>
      </c>
      <c r="T96" s="51">
        <v>5712</v>
      </c>
      <c r="U96" s="51">
        <v>0</v>
      </c>
      <c r="V96" s="51">
        <v>0</v>
      </c>
      <c r="W96" s="51">
        <v>0</v>
      </c>
      <c r="X96" s="51">
        <v>1</v>
      </c>
      <c r="Y96" s="51">
        <v>10800</v>
      </c>
      <c r="Z96" s="51">
        <v>9475941</v>
      </c>
      <c r="AA96" s="51">
        <v>6384</v>
      </c>
      <c r="AB96" s="51">
        <v>0</v>
      </c>
      <c r="AC96" s="51">
        <v>0</v>
      </c>
      <c r="AD96" s="51">
        <v>7</v>
      </c>
      <c r="AE96" s="51">
        <v>22.7</v>
      </c>
      <c r="AF96" s="51">
        <v>4157</v>
      </c>
      <c r="AG96" s="51">
        <v>27</v>
      </c>
      <c r="AH96" s="51">
        <v>950</v>
      </c>
      <c r="AI96" s="51">
        <v>17</v>
      </c>
      <c r="AJ96" s="51" t="s">
        <v>157</v>
      </c>
      <c r="AK96" s="51" t="s">
        <v>225</v>
      </c>
      <c r="AL96" s="51" t="s">
        <v>145</v>
      </c>
      <c r="AM96" s="51">
        <v>3198.0219178082193</v>
      </c>
      <c r="AN96" s="51">
        <v>2925.6657534246574</v>
      </c>
      <c r="AO96" s="51">
        <v>431</v>
      </c>
      <c r="AP96" s="317">
        <v>85</v>
      </c>
      <c r="AQ96" s="258"/>
    </row>
    <row r="97" spans="1:43" s="37" customFormat="1" x14ac:dyDescent="0.25">
      <c r="A97" s="311" t="s">
        <v>294</v>
      </c>
      <c r="B97" s="51">
        <v>48</v>
      </c>
      <c r="C97" s="51">
        <v>40</v>
      </c>
      <c r="D97" s="51">
        <v>35215</v>
      </c>
      <c r="E97" s="51">
        <v>216</v>
      </c>
      <c r="F97" s="51">
        <v>74</v>
      </c>
      <c r="G97" s="51">
        <v>16</v>
      </c>
      <c r="H97" s="51" t="s">
        <v>211</v>
      </c>
      <c r="I97" s="51" t="s">
        <v>211</v>
      </c>
      <c r="J97" s="51">
        <v>66</v>
      </c>
      <c r="K97" s="51">
        <v>76</v>
      </c>
      <c r="L97" s="51">
        <v>43</v>
      </c>
      <c r="M97" s="51">
        <v>24</v>
      </c>
      <c r="N97" s="51">
        <v>34</v>
      </c>
      <c r="O97" s="51">
        <v>6824</v>
      </c>
      <c r="P97" s="51">
        <v>11835</v>
      </c>
      <c r="Q97" s="51">
        <v>12800</v>
      </c>
      <c r="R97" s="51">
        <v>13387</v>
      </c>
      <c r="S97" s="51" t="s">
        <v>211</v>
      </c>
      <c r="T97" s="51">
        <v>6205</v>
      </c>
      <c r="U97" s="51">
        <v>0</v>
      </c>
      <c r="V97" s="51">
        <v>0</v>
      </c>
      <c r="W97" s="51">
        <v>0</v>
      </c>
      <c r="X97" s="51">
        <v>0</v>
      </c>
      <c r="Y97" s="51">
        <v>10800</v>
      </c>
      <c r="Z97" s="51">
        <v>9579768</v>
      </c>
      <c r="AA97" s="51">
        <v>6935</v>
      </c>
      <c r="AB97" s="51">
        <v>0</v>
      </c>
      <c r="AC97" s="51">
        <v>0</v>
      </c>
      <c r="AD97" s="51">
        <v>7</v>
      </c>
      <c r="AE97" s="51">
        <v>18</v>
      </c>
      <c r="AF97" s="51">
        <v>3500</v>
      </c>
      <c r="AG97" s="51">
        <v>27</v>
      </c>
      <c r="AH97" s="51">
        <v>998</v>
      </c>
      <c r="AI97" s="51">
        <v>17</v>
      </c>
      <c r="AJ97" s="51" t="s">
        <v>157</v>
      </c>
      <c r="AK97" s="51" t="s">
        <v>225</v>
      </c>
      <c r="AL97" s="51" t="s">
        <v>298</v>
      </c>
      <c r="AM97" s="51">
        <v>3691</v>
      </c>
      <c r="AN97" s="51">
        <v>3056</v>
      </c>
      <c r="AO97" s="51">
        <v>455</v>
      </c>
      <c r="AP97" s="317">
        <v>99</v>
      </c>
      <c r="AQ97" s="133"/>
    </row>
    <row r="98" spans="1:43" s="37" customFormat="1" x14ac:dyDescent="0.25">
      <c r="A98" s="311" t="s">
        <v>300</v>
      </c>
      <c r="B98" s="51">
        <v>50</v>
      </c>
      <c r="C98" s="51">
        <v>43</v>
      </c>
      <c r="D98" s="51">
        <v>36320</v>
      </c>
      <c r="E98" s="51">
        <v>216</v>
      </c>
      <c r="F98" s="51">
        <v>78</v>
      </c>
      <c r="G98" s="51">
        <v>16</v>
      </c>
      <c r="H98" s="51" t="s">
        <v>211</v>
      </c>
      <c r="I98" s="51" t="s">
        <v>211</v>
      </c>
      <c r="J98" s="51">
        <v>66</v>
      </c>
      <c r="K98" s="51">
        <v>76</v>
      </c>
      <c r="L98" s="51">
        <v>43</v>
      </c>
      <c r="M98" s="51">
        <v>24</v>
      </c>
      <c r="N98" s="51">
        <v>34</v>
      </c>
      <c r="O98" s="51">
        <v>7659</v>
      </c>
      <c r="P98" s="51">
        <v>13315</v>
      </c>
      <c r="Q98" s="51">
        <v>12800</v>
      </c>
      <c r="R98" s="51">
        <v>13857</v>
      </c>
      <c r="S98" s="51" t="s">
        <v>211</v>
      </c>
      <c r="T98" s="51">
        <v>6205</v>
      </c>
      <c r="U98" s="51">
        <v>0</v>
      </c>
      <c r="V98" s="51">
        <v>0</v>
      </c>
      <c r="W98" s="51">
        <v>0</v>
      </c>
      <c r="X98" s="51">
        <v>0</v>
      </c>
      <c r="Y98" s="51">
        <v>10800</v>
      </c>
      <c r="Z98" s="51">
        <v>9855821</v>
      </c>
      <c r="AA98" s="51">
        <v>6935</v>
      </c>
      <c r="AB98" s="51">
        <v>0</v>
      </c>
      <c r="AC98" s="51">
        <v>0</v>
      </c>
      <c r="AD98" s="51">
        <v>6</v>
      </c>
      <c r="AE98" s="51">
        <v>12</v>
      </c>
      <c r="AF98" s="51">
        <v>5000</v>
      </c>
      <c r="AG98" s="51">
        <v>25</v>
      </c>
      <c r="AH98" s="51">
        <v>985</v>
      </c>
      <c r="AI98" s="51">
        <v>20</v>
      </c>
      <c r="AJ98" s="51" t="s">
        <v>157</v>
      </c>
      <c r="AK98" s="51" t="s">
        <v>145</v>
      </c>
      <c r="AL98" s="51" t="s">
        <v>145</v>
      </c>
      <c r="AM98" s="51">
        <v>4048.3890410958902</v>
      </c>
      <c r="AN98" s="51">
        <v>3217.9589041095892</v>
      </c>
      <c r="AO98" s="51">
        <v>504</v>
      </c>
      <c r="AP98" s="317">
        <v>99</v>
      </c>
      <c r="AQ98" s="133"/>
    </row>
    <row r="99" spans="1:43" s="38" customFormat="1" ht="15" customHeight="1" x14ac:dyDescent="0.25">
      <c r="A99" s="314" t="s">
        <v>271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07"/>
      <c r="AQ99" s="259"/>
    </row>
    <row r="100" spans="1:43" s="37" customFormat="1" x14ac:dyDescent="0.25">
      <c r="A100" s="315" t="s">
        <v>210</v>
      </c>
      <c r="B100" s="51">
        <f>40+7</f>
        <v>47</v>
      </c>
      <c r="C100" s="51">
        <v>16</v>
      </c>
      <c r="D100" s="51" t="s">
        <v>211</v>
      </c>
      <c r="E100" s="51">
        <v>44</v>
      </c>
      <c r="F100" s="51" t="s">
        <v>211</v>
      </c>
      <c r="G100" s="51" t="s">
        <v>211</v>
      </c>
      <c r="H100" s="51" t="s">
        <v>211</v>
      </c>
      <c r="I100" s="51">
        <v>259311</v>
      </c>
      <c r="J100" s="51"/>
      <c r="K100" s="51"/>
      <c r="L100" s="51"/>
      <c r="M100" s="51">
        <v>10</v>
      </c>
      <c r="N100" s="51">
        <v>22</v>
      </c>
      <c r="O100" s="51">
        <v>2037</v>
      </c>
      <c r="P100" s="51">
        <v>5380</v>
      </c>
      <c r="Q100" s="51">
        <v>3600</v>
      </c>
      <c r="R100" s="51" t="s">
        <v>211</v>
      </c>
      <c r="S100" s="51" t="s">
        <v>211</v>
      </c>
      <c r="T100" s="51">
        <v>6205</v>
      </c>
      <c r="U100" s="51">
        <v>0</v>
      </c>
      <c r="V100" s="51">
        <v>0</v>
      </c>
      <c r="W100" s="51">
        <v>1</v>
      </c>
      <c r="X100" s="51">
        <v>1</v>
      </c>
      <c r="Y100" s="51">
        <v>3600</v>
      </c>
      <c r="Z100" s="51">
        <v>3969540</v>
      </c>
      <c r="AA100" s="51">
        <v>6752</v>
      </c>
      <c r="AB100" s="51">
        <v>0</v>
      </c>
      <c r="AC100" s="51">
        <v>0</v>
      </c>
      <c r="AD100" s="51">
        <v>3</v>
      </c>
      <c r="AE100" s="51">
        <v>10</v>
      </c>
      <c r="AF100" s="51">
        <v>430</v>
      </c>
      <c r="AG100" s="51" t="s">
        <v>211</v>
      </c>
      <c r="AH100" s="51">
        <f>208+5</f>
        <v>213</v>
      </c>
      <c r="AI100" s="51">
        <v>1</v>
      </c>
      <c r="AJ100" s="51" t="s">
        <v>155</v>
      </c>
      <c r="AK100" s="51" t="s">
        <v>223</v>
      </c>
      <c r="AL100" s="51" t="s">
        <v>211</v>
      </c>
      <c r="AM100" s="51">
        <v>1836</v>
      </c>
      <c r="AN100" s="51">
        <v>1761</v>
      </c>
      <c r="AO100" s="316" t="s">
        <v>211</v>
      </c>
      <c r="AP100" s="317" t="s">
        <v>211</v>
      </c>
      <c r="AQ100" s="258"/>
    </row>
    <row r="101" spans="1:43" s="37" customFormat="1" x14ac:dyDescent="0.25">
      <c r="A101" s="315" t="s">
        <v>213</v>
      </c>
      <c r="B101" s="51">
        <v>49</v>
      </c>
      <c r="C101" s="51">
        <v>16</v>
      </c>
      <c r="D101" s="51">
        <v>50288</v>
      </c>
      <c r="E101" s="51">
        <v>44</v>
      </c>
      <c r="F101" s="51" t="s">
        <v>211</v>
      </c>
      <c r="G101" s="51" t="s">
        <v>211</v>
      </c>
      <c r="H101" s="51" t="s">
        <v>211</v>
      </c>
      <c r="I101" s="51">
        <v>266085</v>
      </c>
      <c r="J101" s="51"/>
      <c r="K101" s="51"/>
      <c r="L101" s="51"/>
      <c r="M101" s="51">
        <v>10</v>
      </c>
      <c r="N101" s="51">
        <v>22</v>
      </c>
      <c r="O101" s="51">
        <v>2037</v>
      </c>
      <c r="P101" s="51">
        <v>5380</v>
      </c>
      <c r="Q101" s="51">
        <v>3600</v>
      </c>
      <c r="R101" s="51" t="s">
        <v>211</v>
      </c>
      <c r="S101" s="51" t="s">
        <v>211</v>
      </c>
      <c r="T101" s="51">
        <v>6222</v>
      </c>
      <c r="U101" s="51">
        <v>0</v>
      </c>
      <c r="V101" s="51">
        <v>0</v>
      </c>
      <c r="W101" s="51">
        <v>0</v>
      </c>
      <c r="X101" s="51">
        <v>0</v>
      </c>
      <c r="Y101" s="51">
        <v>3600</v>
      </c>
      <c r="Z101" s="51">
        <v>3965923</v>
      </c>
      <c r="AA101" s="51">
        <v>6954</v>
      </c>
      <c r="AB101" s="51">
        <v>0</v>
      </c>
      <c r="AC101" s="51">
        <v>0</v>
      </c>
      <c r="AD101" s="51">
        <v>2</v>
      </c>
      <c r="AE101" s="51">
        <v>7.7</v>
      </c>
      <c r="AF101" s="51">
        <v>436</v>
      </c>
      <c r="AG101" s="51" t="s">
        <v>211</v>
      </c>
      <c r="AH101" s="51">
        <v>208</v>
      </c>
      <c r="AI101" s="51">
        <v>1</v>
      </c>
      <c r="AJ101" s="51" t="s">
        <v>155</v>
      </c>
      <c r="AK101" s="51" t="s">
        <v>159</v>
      </c>
      <c r="AL101" s="51" t="s">
        <v>211</v>
      </c>
      <c r="AM101" s="51">
        <v>1751</v>
      </c>
      <c r="AN101" s="51">
        <v>1795</v>
      </c>
      <c r="AO101" s="316" t="s">
        <v>211</v>
      </c>
      <c r="AP101" s="317" t="s">
        <v>211</v>
      </c>
      <c r="AQ101" s="258"/>
    </row>
    <row r="102" spans="1:43" s="37" customFormat="1" x14ac:dyDescent="0.25">
      <c r="A102" s="315" t="s">
        <v>215</v>
      </c>
      <c r="B102" s="51">
        <v>55</v>
      </c>
      <c r="C102" s="51">
        <v>20</v>
      </c>
      <c r="D102" s="51">
        <v>50433</v>
      </c>
      <c r="E102" s="51">
        <v>50</v>
      </c>
      <c r="F102" s="51" t="s">
        <v>211</v>
      </c>
      <c r="G102" s="51" t="s">
        <v>211</v>
      </c>
      <c r="H102" s="51" t="s">
        <v>211</v>
      </c>
      <c r="I102" s="51">
        <v>286977</v>
      </c>
      <c r="J102" s="51"/>
      <c r="K102" s="51"/>
      <c r="L102" s="51"/>
      <c r="M102" s="51">
        <v>11</v>
      </c>
      <c r="N102" s="51">
        <v>31</v>
      </c>
      <c r="O102" s="51">
        <v>2451</v>
      </c>
      <c r="P102" s="51">
        <v>6732</v>
      </c>
      <c r="Q102" s="51">
        <v>3600</v>
      </c>
      <c r="R102" s="51" t="s">
        <v>211</v>
      </c>
      <c r="S102" s="51" t="s">
        <v>211</v>
      </c>
      <c r="T102" s="51">
        <v>6023</v>
      </c>
      <c r="U102" s="51">
        <v>0</v>
      </c>
      <c r="V102" s="51">
        <v>0</v>
      </c>
      <c r="W102" s="51">
        <v>0</v>
      </c>
      <c r="X102" s="51">
        <v>0</v>
      </c>
      <c r="Y102" s="51">
        <v>3600</v>
      </c>
      <c r="Z102" s="51">
        <v>3852309</v>
      </c>
      <c r="AA102" s="51">
        <v>6753</v>
      </c>
      <c r="AB102" s="51">
        <v>0</v>
      </c>
      <c r="AC102" s="51">
        <v>0</v>
      </c>
      <c r="AD102" s="51">
        <v>2</v>
      </c>
      <c r="AE102" s="51">
        <v>13</v>
      </c>
      <c r="AF102" s="51">
        <v>438</v>
      </c>
      <c r="AG102" s="51" t="s">
        <v>211</v>
      </c>
      <c r="AH102" s="51">
        <v>295</v>
      </c>
      <c r="AI102" s="51">
        <v>3</v>
      </c>
      <c r="AJ102" s="51" t="s">
        <v>155</v>
      </c>
      <c r="AK102" s="51" t="s">
        <v>159</v>
      </c>
      <c r="AL102" s="51" t="s">
        <v>211</v>
      </c>
      <c r="AM102" s="51">
        <v>1880</v>
      </c>
      <c r="AN102" s="51">
        <v>1797</v>
      </c>
      <c r="AO102" s="316" t="s">
        <v>211</v>
      </c>
      <c r="AP102" s="317" t="s">
        <v>211</v>
      </c>
      <c r="AQ102" s="258"/>
    </row>
    <row r="103" spans="1:43" s="37" customFormat="1" x14ac:dyDescent="0.25">
      <c r="A103" s="315" t="s">
        <v>216</v>
      </c>
      <c r="B103" s="51">
        <v>55</v>
      </c>
      <c r="C103" s="51">
        <v>20</v>
      </c>
      <c r="D103" s="51">
        <v>54783</v>
      </c>
      <c r="E103" s="51">
        <v>50</v>
      </c>
      <c r="F103" s="51">
        <v>37</v>
      </c>
      <c r="G103" s="51">
        <v>0</v>
      </c>
      <c r="H103" s="51" t="s">
        <v>211</v>
      </c>
      <c r="I103" s="51" t="s">
        <v>211</v>
      </c>
      <c r="J103" s="51"/>
      <c r="K103" s="51"/>
      <c r="L103" s="51"/>
      <c r="M103" s="51">
        <v>12</v>
      </c>
      <c r="N103" s="51">
        <v>32</v>
      </c>
      <c r="O103" s="51">
        <v>3364</v>
      </c>
      <c r="P103" s="51">
        <v>6691</v>
      </c>
      <c r="Q103" s="51">
        <v>3600</v>
      </c>
      <c r="R103" s="51">
        <v>3436</v>
      </c>
      <c r="S103" s="51" t="s">
        <v>211</v>
      </c>
      <c r="T103" s="51">
        <v>6023</v>
      </c>
      <c r="U103" s="51">
        <v>0</v>
      </c>
      <c r="V103" s="51">
        <v>0</v>
      </c>
      <c r="W103" s="51">
        <v>1</v>
      </c>
      <c r="X103" s="51">
        <v>5</v>
      </c>
      <c r="Y103" s="51">
        <v>3600</v>
      </c>
      <c r="Z103" s="51">
        <v>3967831</v>
      </c>
      <c r="AA103" s="51">
        <v>6753</v>
      </c>
      <c r="AB103" s="51">
        <v>0</v>
      </c>
      <c r="AC103" s="51">
        <v>0</v>
      </c>
      <c r="AD103" s="51">
        <v>2</v>
      </c>
      <c r="AE103" s="51">
        <v>7</v>
      </c>
      <c r="AF103" s="51">
        <v>252</v>
      </c>
      <c r="AG103" s="51">
        <v>12</v>
      </c>
      <c r="AH103" s="51">
        <v>269</v>
      </c>
      <c r="AI103" s="51">
        <v>3</v>
      </c>
      <c r="AJ103" s="51" t="s">
        <v>211</v>
      </c>
      <c r="AK103" s="51" t="s">
        <v>211</v>
      </c>
      <c r="AL103" s="51" t="s">
        <v>155</v>
      </c>
      <c r="AM103" s="51">
        <v>2079</v>
      </c>
      <c r="AN103" s="51">
        <v>1550</v>
      </c>
      <c r="AO103" s="316">
        <v>72</v>
      </c>
      <c r="AP103" s="317">
        <f>5+18+8</f>
        <v>31</v>
      </c>
      <c r="AQ103" s="258"/>
    </row>
    <row r="104" spans="1:43" s="37" customFormat="1" x14ac:dyDescent="0.25">
      <c r="A104" s="319" t="s">
        <v>218</v>
      </c>
      <c r="B104" s="52">
        <v>55</v>
      </c>
      <c r="C104" s="52">
        <v>20</v>
      </c>
      <c r="D104" s="52">
        <v>58230</v>
      </c>
      <c r="E104" s="52">
        <v>50</v>
      </c>
      <c r="F104" s="52">
        <v>45</v>
      </c>
      <c r="G104" s="52">
        <v>0</v>
      </c>
      <c r="H104" s="52" t="s">
        <v>211</v>
      </c>
      <c r="I104" s="52" t="s">
        <v>211</v>
      </c>
      <c r="J104" s="52"/>
      <c r="K104" s="52"/>
      <c r="L104" s="52"/>
      <c r="M104" s="52">
        <v>12</v>
      </c>
      <c r="N104" s="52">
        <v>32</v>
      </c>
      <c r="O104" s="52">
        <v>3350</v>
      </c>
      <c r="P104" s="52">
        <v>6680</v>
      </c>
      <c r="Q104" s="52">
        <v>3600</v>
      </c>
      <c r="R104" s="52">
        <v>3436</v>
      </c>
      <c r="S104" s="52" t="s">
        <v>211</v>
      </c>
      <c r="T104" s="52">
        <v>6023</v>
      </c>
      <c r="U104" s="52">
        <v>0</v>
      </c>
      <c r="V104" s="52">
        <v>0</v>
      </c>
      <c r="W104" s="52">
        <v>0</v>
      </c>
      <c r="X104" s="52">
        <v>0</v>
      </c>
      <c r="Y104" s="52">
        <v>3600</v>
      </c>
      <c r="Z104" s="52">
        <v>4069537</v>
      </c>
      <c r="AA104" s="52">
        <v>6753</v>
      </c>
      <c r="AB104" s="52">
        <v>0</v>
      </c>
      <c r="AC104" s="52">
        <v>0</v>
      </c>
      <c r="AD104" s="52">
        <v>8</v>
      </c>
      <c r="AE104" s="52">
        <v>8</v>
      </c>
      <c r="AF104" s="52">
        <v>272</v>
      </c>
      <c r="AG104" s="51">
        <v>12</v>
      </c>
      <c r="AH104" s="52">
        <v>302</v>
      </c>
      <c r="AI104" s="52">
        <v>3</v>
      </c>
      <c r="AJ104" s="52" t="s">
        <v>211</v>
      </c>
      <c r="AK104" s="52" t="s">
        <v>211</v>
      </c>
      <c r="AL104" s="52" t="s">
        <v>159</v>
      </c>
      <c r="AM104" s="52">
        <v>1575</v>
      </c>
      <c r="AN104" s="52">
        <v>1789</v>
      </c>
      <c r="AO104" s="53">
        <v>72</v>
      </c>
      <c r="AP104" s="320">
        <v>31</v>
      </c>
      <c r="AQ104" s="258"/>
    </row>
    <row r="105" spans="1:43" s="37" customFormat="1" x14ac:dyDescent="0.25">
      <c r="A105" s="318" t="s">
        <v>265</v>
      </c>
      <c r="B105" s="51">
        <v>55</v>
      </c>
      <c r="C105" s="51">
        <v>20</v>
      </c>
      <c r="D105" s="51">
        <v>59061</v>
      </c>
      <c r="E105" s="51">
        <v>50</v>
      </c>
      <c r="F105" s="51">
        <v>55</v>
      </c>
      <c r="G105" s="52">
        <v>0</v>
      </c>
      <c r="H105" s="51" t="s">
        <v>211</v>
      </c>
      <c r="I105" s="51" t="s">
        <v>211</v>
      </c>
      <c r="J105" s="51"/>
      <c r="K105" s="51"/>
      <c r="L105" s="51"/>
      <c r="M105" s="51">
        <v>12</v>
      </c>
      <c r="N105" s="51">
        <v>32</v>
      </c>
      <c r="O105" s="51">
        <v>3165</v>
      </c>
      <c r="P105" s="51">
        <v>6689</v>
      </c>
      <c r="Q105" s="51">
        <v>3600</v>
      </c>
      <c r="R105" s="51">
        <v>3513</v>
      </c>
      <c r="S105" s="51" t="s">
        <v>211</v>
      </c>
      <c r="T105" s="51">
        <v>6023</v>
      </c>
      <c r="U105" s="51">
        <v>0</v>
      </c>
      <c r="V105" s="51">
        <v>0</v>
      </c>
      <c r="W105" s="51">
        <v>0</v>
      </c>
      <c r="X105" s="51">
        <v>1</v>
      </c>
      <c r="Y105" s="51">
        <v>3600</v>
      </c>
      <c r="Z105" s="51">
        <v>4380919</v>
      </c>
      <c r="AA105" s="51">
        <v>6753</v>
      </c>
      <c r="AB105" s="51">
        <v>0</v>
      </c>
      <c r="AC105" s="51">
        <v>0</v>
      </c>
      <c r="AD105" s="51">
        <v>2</v>
      </c>
      <c r="AE105" s="51">
        <v>6</v>
      </c>
      <c r="AF105" s="51">
        <v>282</v>
      </c>
      <c r="AG105" s="51">
        <v>12</v>
      </c>
      <c r="AH105" s="51">
        <v>302</v>
      </c>
      <c r="AI105" s="51">
        <v>3</v>
      </c>
      <c r="AJ105" s="51" t="s">
        <v>155</v>
      </c>
      <c r="AK105" s="51" t="s">
        <v>235</v>
      </c>
      <c r="AL105" s="51" t="s">
        <v>282</v>
      </c>
      <c r="AM105" s="51">
        <v>1750.504109589041</v>
      </c>
      <c r="AN105" s="51">
        <v>1885.2328767123288</v>
      </c>
      <c r="AO105" s="51">
        <v>72</v>
      </c>
      <c r="AP105" s="317">
        <v>31</v>
      </c>
      <c r="AQ105" s="258"/>
    </row>
    <row r="106" spans="1:43" s="37" customFormat="1" x14ac:dyDescent="0.25">
      <c r="A106" s="318" t="s">
        <v>277</v>
      </c>
      <c r="B106" s="51">
        <v>51</v>
      </c>
      <c r="C106" s="51">
        <v>20</v>
      </c>
      <c r="D106" s="51">
        <v>58114</v>
      </c>
      <c r="E106" s="51">
        <v>48</v>
      </c>
      <c r="F106" s="51">
        <v>49</v>
      </c>
      <c r="G106" s="51">
        <v>2</v>
      </c>
      <c r="H106" s="51" t="s">
        <v>211</v>
      </c>
      <c r="I106" s="51" t="s">
        <v>211</v>
      </c>
      <c r="J106" s="51"/>
      <c r="K106" s="51"/>
      <c r="L106" s="51"/>
      <c r="M106" s="51">
        <v>12</v>
      </c>
      <c r="N106" s="51">
        <v>32</v>
      </c>
      <c r="O106" s="51">
        <v>3909</v>
      </c>
      <c r="P106" s="51">
        <v>6683</v>
      </c>
      <c r="Q106" s="51">
        <v>3600</v>
      </c>
      <c r="R106" s="51">
        <v>3513</v>
      </c>
      <c r="S106" s="51" t="s">
        <v>211</v>
      </c>
      <c r="T106" s="51">
        <v>5712</v>
      </c>
      <c r="U106" s="51">
        <v>0</v>
      </c>
      <c r="V106" s="51">
        <v>0</v>
      </c>
      <c r="W106" s="51">
        <v>0</v>
      </c>
      <c r="X106" s="51">
        <v>0</v>
      </c>
      <c r="Y106" s="51">
        <v>3600</v>
      </c>
      <c r="Z106" s="51">
        <v>4521185</v>
      </c>
      <c r="AA106" s="51">
        <v>6384</v>
      </c>
      <c r="AB106" s="51">
        <v>0</v>
      </c>
      <c r="AC106" s="51">
        <v>0</v>
      </c>
      <c r="AD106" s="51">
        <v>1</v>
      </c>
      <c r="AE106" s="51">
        <v>1</v>
      </c>
      <c r="AF106" s="51">
        <v>275</v>
      </c>
      <c r="AG106" s="51">
        <v>12</v>
      </c>
      <c r="AH106" s="51">
        <v>299</v>
      </c>
      <c r="AI106" s="51">
        <v>3</v>
      </c>
      <c r="AJ106" s="51" t="s">
        <v>155</v>
      </c>
      <c r="AK106" s="51" t="s">
        <v>235</v>
      </c>
      <c r="AL106" s="51" t="s">
        <v>283</v>
      </c>
      <c r="AM106" s="51">
        <v>1729.8383561643836</v>
      </c>
      <c r="AN106" s="51">
        <v>1885.4136986301369</v>
      </c>
      <c r="AO106" s="51">
        <v>1316</v>
      </c>
      <c r="AP106" s="317">
        <v>120</v>
      </c>
      <c r="AQ106" s="258"/>
    </row>
    <row r="107" spans="1:43" s="37" customFormat="1" x14ac:dyDescent="0.25">
      <c r="A107" s="311" t="s">
        <v>294</v>
      </c>
      <c r="B107" s="51">
        <v>49</v>
      </c>
      <c r="C107" s="51">
        <v>20</v>
      </c>
      <c r="D107" s="51">
        <v>57867</v>
      </c>
      <c r="E107" s="51">
        <v>48</v>
      </c>
      <c r="F107" s="51">
        <v>46</v>
      </c>
      <c r="G107" s="51">
        <v>2</v>
      </c>
      <c r="H107" s="51" t="s">
        <v>211</v>
      </c>
      <c r="I107" s="51" t="s">
        <v>211</v>
      </c>
      <c r="J107" s="51"/>
      <c r="K107" s="51"/>
      <c r="L107" s="51"/>
      <c r="M107" s="51">
        <v>12</v>
      </c>
      <c r="N107" s="51">
        <v>32</v>
      </c>
      <c r="O107" s="51">
        <v>3815</v>
      </c>
      <c r="P107" s="51">
        <v>6691</v>
      </c>
      <c r="Q107" s="51">
        <v>3600</v>
      </c>
      <c r="R107" s="51">
        <v>3513</v>
      </c>
      <c r="S107" s="51" t="s">
        <v>211</v>
      </c>
      <c r="T107" s="51">
        <v>6023</v>
      </c>
      <c r="U107" s="51">
        <v>0</v>
      </c>
      <c r="V107" s="51">
        <v>0</v>
      </c>
      <c r="W107" s="51">
        <v>0</v>
      </c>
      <c r="X107" s="51">
        <v>1</v>
      </c>
      <c r="Y107" s="51">
        <v>3600</v>
      </c>
      <c r="Z107" s="51">
        <v>4240874</v>
      </c>
      <c r="AA107" s="51">
        <v>6753</v>
      </c>
      <c r="AB107" s="51">
        <v>0</v>
      </c>
      <c r="AC107" s="51">
        <v>0</v>
      </c>
      <c r="AD107" s="51">
        <v>1</v>
      </c>
      <c r="AE107" s="51">
        <v>0</v>
      </c>
      <c r="AF107" s="51">
        <v>267</v>
      </c>
      <c r="AG107" s="51">
        <v>12</v>
      </c>
      <c r="AH107" s="51">
        <v>288</v>
      </c>
      <c r="AI107" s="51">
        <v>3</v>
      </c>
      <c r="AJ107" s="51" t="s">
        <v>155</v>
      </c>
      <c r="AK107" s="51" t="s">
        <v>235</v>
      </c>
      <c r="AL107" s="51" t="s">
        <v>299</v>
      </c>
      <c r="AM107" s="51">
        <v>1840</v>
      </c>
      <c r="AN107" s="51">
        <v>1983</v>
      </c>
      <c r="AO107" s="51">
        <v>1317</v>
      </c>
      <c r="AP107" s="317">
        <v>120</v>
      </c>
      <c r="AQ107" s="133"/>
    </row>
    <row r="108" spans="1:43" s="37" customFormat="1" x14ac:dyDescent="0.25">
      <c r="A108" s="311" t="s">
        <v>300</v>
      </c>
      <c r="B108" s="51">
        <v>50</v>
      </c>
      <c r="C108" s="51">
        <v>20</v>
      </c>
      <c r="D108" s="51">
        <v>57864</v>
      </c>
      <c r="E108" s="51">
        <v>48</v>
      </c>
      <c r="F108" s="51">
        <v>50</v>
      </c>
      <c r="G108" s="51">
        <v>2</v>
      </c>
      <c r="H108" s="51" t="s">
        <v>211</v>
      </c>
      <c r="I108" s="51" t="s">
        <v>211</v>
      </c>
      <c r="J108" s="51"/>
      <c r="K108" s="51"/>
      <c r="L108" s="51"/>
      <c r="M108" s="51">
        <v>12</v>
      </c>
      <c r="N108" s="51">
        <v>32</v>
      </c>
      <c r="O108" s="51">
        <v>3791</v>
      </c>
      <c r="P108" s="51">
        <v>6691</v>
      </c>
      <c r="Q108" s="51">
        <v>3600</v>
      </c>
      <c r="R108" s="51">
        <v>3513</v>
      </c>
      <c r="S108" s="51" t="s">
        <v>211</v>
      </c>
      <c r="T108" s="51">
        <v>6023</v>
      </c>
      <c r="U108" s="51">
        <v>0</v>
      </c>
      <c r="V108" s="51">
        <v>0</v>
      </c>
      <c r="W108" s="51">
        <v>0</v>
      </c>
      <c r="X108" s="51">
        <v>0</v>
      </c>
      <c r="Y108" s="51">
        <v>3600</v>
      </c>
      <c r="Z108" s="51">
        <v>4433788</v>
      </c>
      <c r="AA108" s="51">
        <v>6753</v>
      </c>
      <c r="AB108" s="51">
        <v>0</v>
      </c>
      <c r="AC108" s="51">
        <v>0</v>
      </c>
      <c r="AD108" s="51">
        <v>3</v>
      </c>
      <c r="AE108" s="51">
        <v>3</v>
      </c>
      <c r="AF108" s="51">
        <v>240</v>
      </c>
      <c r="AG108" s="51">
        <v>12</v>
      </c>
      <c r="AH108" s="51">
        <v>280</v>
      </c>
      <c r="AI108" s="51">
        <v>3</v>
      </c>
      <c r="AJ108" s="51" t="s">
        <v>155</v>
      </c>
      <c r="AK108" s="51" t="s">
        <v>235</v>
      </c>
      <c r="AL108" s="51" t="s">
        <v>233</v>
      </c>
      <c r="AM108" s="51">
        <v>1858.1444961666264</v>
      </c>
      <c r="AN108" s="51">
        <v>1993.6820028191914</v>
      </c>
      <c r="AO108" s="51">
        <v>1294</v>
      </c>
      <c r="AP108" s="317">
        <v>120</v>
      </c>
      <c r="AQ108" s="133"/>
    </row>
    <row r="109" spans="1:43" s="38" customFormat="1" ht="15" customHeight="1" x14ac:dyDescent="0.25">
      <c r="A109" s="314" t="s">
        <v>272</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07"/>
      <c r="AQ109" s="259"/>
    </row>
    <row r="110" spans="1:43" s="37" customFormat="1" x14ac:dyDescent="0.25">
      <c r="A110" s="318" t="s">
        <v>265</v>
      </c>
      <c r="B110" s="51">
        <v>20</v>
      </c>
      <c r="C110" s="51">
        <v>15</v>
      </c>
      <c r="D110" s="51" t="s">
        <v>268</v>
      </c>
      <c r="E110" s="51">
        <v>13</v>
      </c>
      <c r="F110" s="51">
        <v>48</v>
      </c>
      <c r="G110" s="51">
        <v>24</v>
      </c>
      <c r="H110" s="51" t="s">
        <v>211</v>
      </c>
      <c r="I110" s="51" t="s">
        <v>211</v>
      </c>
      <c r="J110" s="51"/>
      <c r="K110" s="51"/>
      <c r="L110" s="51"/>
      <c r="M110" s="51">
        <v>6</v>
      </c>
      <c r="N110" s="51">
        <v>17</v>
      </c>
      <c r="O110" s="51">
        <v>2378</v>
      </c>
      <c r="P110" s="51">
        <v>4461</v>
      </c>
      <c r="Q110" s="51" t="s">
        <v>211</v>
      </c>
      <c r="R110" s="51">
        <v>1416</v>
      </c>
      <c r="S110" s="51" t="s">
        <v>211</v>
      </c>
      <c r="T110" s="51" t="s">
        <v>211</v>
      </c>
      <c r="U110" s="51">
        <v>0</v>
      </c>
      <c r="V110" s="51">
        <v>0</v>
      </c>
      <c r="W110" s="51">
        <v>0</v>
      </c>
      <c r="X110" s="51">
        <v>0</v>
      </c>
      <c r="Y110" s="51">
        <v>0</v>
      </c>
      <c r="Z110" s="51">
        <v>0</v>
      </c>
      <c r="AA110" s="51">
        <v>0</v>
      </c>
      <c r="AB110" s="51">
        <v>0</v>
      </c>
      <c r="AC110" s="51">
        <v>0</v>
      </c>
      <c r="AD110" s="51">
        <v>0</v>
      </c>
      <c r="AE110" s="51">
        <v>0</v>
      </c>
      <c r="AF110" s="51">
        <v>135</v>
      </c>
      <c r="AG110" s="51">
        <v>9</v>
      </c>
      <c r="AH110" s="51">
        <v>185</v>
      </c>
      <c r="AI110" s="51">
        <v>3</v>
      </c>
      <c r="AJ110" s="51" t="s">
        <v>211</v>
      </c>
      <c r="AK110" s="51" t="s">
        <v>211</v>
      </c>
      <c r="AL110" s="51" t="s">
        <v>211</v>
      </c>
      <c r="AM110" s="51" t="s">
        <v>211</v>
      </c>
      <c r="AN110" s="51" t="s">
        <v>211</v>
      </c>
      <c r="AO110" s="51">
        <v>36</v>
      </c>
      <c r="AP110" s="317">
        <v>42</v>
      </c>
      <c r="AQ110" s="258"/>
    </row>
    <row r="111" spans="1:43" s="37" customFormat="1" x14ac:dyDescent="0.25">
      <c r="A111" s="318" t="s">
        <v>277</v>
      </c>
      <c r="B111" s="51">
        <v>24</v>
      </c>
      <c r="C111" s="51">
        <v>16</v>
      </c>
      <c r="D111" s="51" t="s">
        <v>211</v>
      </c>
      <c r="E111" s="51">
        <v>13</v>
      </c>
      <c r="F111" s="51">
        <v>48</v>
      </c>
      <c r="G111" s="51">
        <v>24</v>
      </c>
      <c r="H111" s="51" t="s">
        <v>211</v>
      </c>
      <c r="I111" s="51" t="s">
        <v>211</v>
      </c>
      <c r="J111" s="51"/>
      <c r="K111" s="51"/>
      <c r="L111" s="51"/>
      <c r="M111" s="51">
        <v>6</v>
      </c>
      <c r="N111" s="51">
        <v>17</v>
      </c>
      <c r="O111" s="51">
        <v>3109</v>
      </c>
      <c r="P111" s="51">
        <v>4461</v>
      </c>
      <c r="Q111" s="51" t="s">
        <v>211</v>
      </c>
      <c r="R111" s="51">
        <v>3265</v>
      </c>
      <c r="S111" s="51" t="s">
        <v>211</v>
      </c>
      <c r="T111" s="51" t="s">
        <v>211</v>
      </c>
      <c r="U111" s="51">
        <v>0</v>
      </c>
      <c r="V111" s="51">
        <v>0</v>
      </c>
      <c r="W111" s="51">
        <v>0</v>
      </c>
      <c r="X111" s="51">
        <v>0</v>
      </c>
      <c r="Y111" s="51">
        <v>3240</v>
      </c>
      <c r="Z111" s="51">
        <v>2782981</v>
      </c>
      <c r="AA111" s="51">
        <v>6570</v>
      </c>
      <c r="AB111" s="51">
        <v>0</v>
      </c>
      <c r="AC111" s="51">
        <v>0</v>
      </c>
      <c r="AD111" s="51">
        <v>9</v>
      </c>
      <c r="AE111" s="51">
        <v>20.329999999999998</v>
      </c>
      <c r="AF111" s="51">
        <v>126</v>
      </c>
      <c r="AG111" s="51">
        <v>6</v>
      </c>
      <c r="AH111" s="51">
        <v>144</v>
      </c>
      <c r="AI111" s="51">
        <v>3</v>
      </c>
      <c r="AJ111" s="51" t="s">
        <v>211</v>
      </c>
      <c r="AK111" s="51" t="s">
        <v>211</v>
      </c>
      <c r="AL111" s="51" t="s">
        <v>211</v>
      </c>
      <c r="AM111" s="51" t="s">
        <v>211</v>
      </c>
      <c r="AN111" s="51" t="s">
        <v>211</v>
      </c>
      <c r="AO111" s="135">
        <v>1316</v>
      </c>
      <c r="AP111" s="321">
        <v>114</v>
      </c>
      <c r="AQ111" s="258"/>
    </row>
    <row r="112" spans="1:43" x14ac:dyDescent="0.25">
      <c r="A112" s="311" t="s">
        <v>294</v>
      </c>
      <c r="B112" s="322">
        <v>24</v>
      </c>
      <c r="C112" s="322">
        <v>16</v>
      </c>
      <c r="D112" s="322" t="s">
        <v>211</v>
      </c>
      <c r="E112" s="322">
        <v>13</v>
      </c>
      <c r="F112" s="322">
        <v>48</v>
      </c>
      <c r="G112" s="322">
        <v>24</v>
      </c>
      <c r="H112" s="96" t="s">
        <v>211</v>
      </c>
      <c r="I112" s="96" t="s">
        <v>211</v>
      </c>
      <c r="J112" s="323"/>
      <c r="K112" s="323"/>
      <c r="L112" s="323"/>
      <c r="M112" s="322">
        <v>6</v>
      </c>
      <c r="N112" s="322">
        <v>17</v>
      </c>
      <c r="O112" s="96">
        <v>2950</v>
      </c>
      <c r="P112" s="96">
        <v>4461</v>
      </c>
      <c r="Q112" s="96">
        <v>3000</v>
      </c>
      <c r="R112" s="96">
        <v>3265</v>
      </c>
      <c r="S112" s="96" t="s">
        <v>211</v>
      </c>
      <c r="T112" s="96">
        <v>6023</v>
      </c>
      <c r="U112" s="322" t="s">
        <v>295</v>
      </c>
      <c r="V112" s="322" t="s">
        <v>295</v>
      </c>
      <c r="W112" s="322" t="s">
        <v>295</v>
      </c>
      <c r="X112" s="322" t="s">
        <v>295</v>
      </c>
      <c r="Y112" s="96">
        <v>3600</v>
      </c>
      <c r="Z112" s="96">
        <v>2920000</v>
      </c>
      <c r="AA112" s="96">
        <v>6673</v>
      </c>
      <c r="AB112" s="96">
        <v>0</v>
      </c>
      <c r="AC112" s="96" t="s">
        <v>211</v>
      </c>
      <c r="AD112" s="96" t="s">
        <v>211</v>
      </c>
      <c r="AE112" s="96" t="s">
        <v>211</v>
      </c>
      <c r="AF112" s="322">
        <v>124</v>
      </c>
      <c r="AG112" s="322">
        <v>9</v>
      </c>
      <c r="AH112" s="322">
        <v>144</v>
      </c>
      <c r="AI112" s="322">
        <v>2</v>
      </c>
      <c r="AJ112" s="96" t="s">
        <v>211</v>
      </c>
      <c r="AK112" s="96" t="s">
        <v>211</v>
      </c>
      <c r="AL112" s="96" t="s">
        <v>211</v>
      </c>
      <c r="AM112" s="96" t="s">
        <v>211</v>
      </c>
      <c r="AN112" s="96" t="s">
        <v>211</v>
      </c>
      <c r="AO112" s="96">
        <v>1317</v>
      </c>
      <c r="AP112" s="313">
        <v>114</v>
      </c>
    </row>
    <row r="113" spans="1:42" ht="15.75" thickBot="1" x14ac:dyDescent="0.3">
      <c r="A113" s="324" t="s">
        <v>300</v>
      </c>
      <c r="B113" s="325">
        <v>24</v>
      </c>
      <c r="C113" s="325">
        <v>16</v>
      </c>
      <c r="D113" s="325" t="s">
        <v>211</v>
      </c>
      <c r="E113" s="325">
        <v>13</v>
      </c>
      <c r="F113" s="325">
        <v>48</v>
      </c>
      <c r="G113" s="325">
        <v>24</v>
      </c>
      <c r="H113" s="326" t="s">
        <v>211</v>
      </c>
      <c r="I113" s="326" t="s">
        <v>211</v>
      </c>
      <c r="J113" s="327"/>
      <c r="K113" s="327"/>
      <c r="L113" s="327"/>
      <c r="M113" s="325">
        <v>6</v>
      </c>
      <c r="N113" s="325">
        <v>17</v>
      </c>
      <c r="O113" s="326">
        <v>2986</v>
      </c>
      <c r="P113" s="326">
        <v>4462</v>
      </c>
      <c r="Q113" s="326">
        <v>3000</v>
      </c>
      <c r="R113" s="326">
        <v>3265</v>
      </c>
      <c r="S113" s="326" t="s">
        <v>211</v>
      </c>
      <c r="T113" s="326">
        <v>6023</v>
      </c>
      <c r="U113" s="325" t="s">
        <v>295</v>
      </c>
      <c r="V113" s="325" t="s">
        <v>295</v>
      </c>
      <c r="W113" s="325" t="s">
        <v>295</v>
      </c>
      <c r="X113" s="325" t="s">
        <v>295</v>
      </c>
      <c r="Y113" s="326">
        <v>3600</v>
      </c>
      <c r="Z113" s="326">
        <v>2713966</v>
      </c>
      <c r="AA113" s="326">
        <v>6673</v>
      </c>
      <c r="AB113" s="326">
        <v>0</v>
      </c>
      <c r="AC113" s="326" t="s">
        <v>211</v>
      </c>
      <c r="AD113" s="326" t="s">
        <v>211</v>
      </c>
      <c r="AE113" s="326" t="s">
        <v>211</v>
      </c>
      <c r="AF113" s="325">
        <v>110</v>
      </c>
      <c r="AG113" s="325">
        <v>9</v>
      </c>
      <c r="AH113" s="325">
        <v>119</v>
      </c>
      <c r="AI113" s="325">
        <v>2</v>
      </c>
      <c r="AJ113" s="326" t="s">
        <v>211</v>
      </c>
      <c r="AK113" s="326" t="s">
        <v>211</v>
      </c>
      <c r="AL113" s="326" t="s">
        <v>211</v>
      </c>
      <c r="AM113" s="326" t="s">
        <v>211</v>
      </c>
      <c r="AN113" s="326" t="s">
        <v>211</v>
      </c>
      <c r="AO113" s="328">
        <v>1294</v>
      </c>
      <c r="AP113" s="329">
        <v>114</v>
      </c>
    </row>
  </sheetData>
  <mergeCells count="3">
    <mergeCell ref="A1:D1"/>
    <mergeCell ref="A23:I23"/>
    <mergeCell ref="A24:B24"/>
  </mergeCells>
  <pageMargins left="0.7" right="0.7" top="0.75" bottom="0.75" header="0.3" footer="0.3"/>
  <pageSetup paperSize="8" scale="54"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3"/>
  <sheetViews>
    <sheetView zoomScale="86" zoomScaleNormal="86" workbookViewId="0">
      <pane xSplit="1" topLeftCell="B1" activePane="topRight" state="frozen"/>
      <selection activeCell="F26" sqref="F26"/>
      <selection pane="topRight" sqref="A1:H1"/>
    </sheetView>
  </sheetViews>
  <sheetFormatPr defaultRowHeight="15" x14ac:dyDescent="0.25"/>
  <cols>
    <col min="1" max="1" width="60.140625" customWidth="1"/>
    <col min="2" max="10" width="12.7109375" customWidth="1"/>
    <col min="11" max="11" width="4.7109375" customWidth="1"/>
    <col min="12" max="20" width="12.7109375" customWidth="1"/>
    <col min="21" max="21" width="4.7109375" customWidth="1"/>
    <col min="22" max="30" width="12.7109375" customWidth="1"/>
    <col min="31" max="31" width="4.7109375" customWidth="1"/>
    <col min="32" max="40" width="12.7109375" customWidth="1"/>
    <col min="41" max="41" width="19.5703125" customWidth="1"/>
    <col min="42" max="42" width="11" customWidth="1"/>
    <col min="43" max="43" width="10.85546875" customWidth="1"/>
    <col min="44" max="44" width="13.5703125" customWidth="1"/>
  </cols>
  <sheetData>
    <row r="1" spans="1:52" ht="30" customHeight="1" thickBot="1" x14ac:dyDescent="0.3">
      <c r="A1" s="391" t="s">
        <v>314</v>
      </c>
      <c r="B1" s="391"/>
      <c r="C1" s="391"/>
      <c r="D1" s="391"/>
      <c r="E1" s="391"/>
      <c r="F1" s="391"/>
      <c r="G1" s="391"/>
      <c r="H1" s="391"/>
      <c r="I1" s="162"/>
      <c r="J1" s="162"/>
    </row>
    <row r="2" spans="1:52" s="39" customFormat="1" ht="45.75" customHeight="1" thickTop="1" thickBot="1" x14ac:dyDescent="0.3">
      <c r="A2" s="478" t="s">
        <v>239</v>
      </c>
      <c r="B2" s="480" t="s">
        <v>240</v>
      </c>
      <c r="C2" s="481"/>
      <c r="D2" s="481"/>
      <c r="E2" s="481"/>
      <c r="F2" s="481"/>
      <c r="G2" s="481"/>
      <c r="H2" s="481"/>
      <c r="I2" s="169"/>
      <c r="J2" s="169"/>
      <c r="K2" s="244"/>
      <c r="L2" s="482" t="s">
        <v>263</v>
      </c>
      <c r="M2" s="483"/>
      <c r="N2" s="483"/>
      <c r="O2" s="483"/>
      <c r="P2" s="483"/>
      <c r="Q2" s="483"/>
      <c r="R2" s="483"/>
      <c r="S2" s="273"/>
      <c r="T2" s="245"/>
      <c r="U2" s="198"/>
      <c r="V2" s="484" t="s">
        <v>264</v>
      </c>
      <c r="W2" s="485"/>
      <c r="X2" s="485"/>
      <c r="Y2" s="485"/>
      <c r="Z2" s="485"/>
      <c r="AA2" s="485"/>
      <c r="AB2" s="485"/>
      <c r="AC2" s="274"/>
      <c r="AD2" s="176"/>
      <c r="AE2" s="209"/>
      <c r="AF2" s="476" t="s">
        <v>241</v>
      </c>
      <c r="AG2" s="477"/>
      <c r="AH2" s="477"/>
      <c r="AI2" s="477"/>
      <c r="AJ2" s="477"/>
      <c r="AK2" s="477"/>
      <c r="AL2" s="477"/>
      <c r="AM2" s="272"/>
      <c r="AN2" s="210"/>
      <c r="AP2" s="40"/>
      <c r="AQ2" s="40"/>
      <c r="AR2" s="40"/>
      <c r="AS2" s="40"/>
      <c r="AT2" s="40"/>
      <c r="AU2" s="40"/>
      <c r="AV2" s="40"/>
      <c r="AW2" s="40"/>
      <c r="AX2" s="40"/>
      <c r="AY2" s="40"/>
      <c r="AZ2" s="40"/>
    </row>
    <row r="3" spans="1:52" s="39" customFormat="1" ht="26.25" customHeight="1" thickBot="1" x14ac:dyDescent="0.3">
      <c r="A3" s="479"/>
      <c r="B3" s="205" t="s">
        <v>210</v>
      </c>
      <c r="C3" s="206" t="s">
        <v>213</v>
      </c>
      <c r="D3" s="206" t="s">
        <v>215</v>
      </c>
      <c r="E3" s="206" t="s">
        <v>216</v>
      </c>
      <c r="F3" s="206" t="s">
        <v>218</v>
      </c>
      <c r="G3" s="206" t="s">
        <v>265</v>
      </c>
      <c r="H3" s="206" t="s">
        <v>277</v>
      </c>
      <c r="I3" s="207" t="s">
        <v>294</v>
      </c>
      <c r="J3" s="207" t="s">
        <v>300</v>
      </c>
      <c r="K3" s="246"/>
      <c r="L3" s="215" t="s">
        <v>210</v>
      </c>
      <c r="M3" s="216" t="s">
        <v>213</v>
      </c>
      <c r="N3" s="216" t="s">
        <v>215</v>
      </c>
      <c r="O3" s="216" t="s">
        <v>216</v>
      </c>
      <c r="P3" s="216" t="s">
        <v>218</v>
      </c>
      <c r="Q3" s="216" t="s">
        <v>265</v>
      </c>
      <c r="R3" s="216" t="s">
        <v>277</v>
      </c>
      <c r="S3" s="216" t="s">
        <v>294</v>
      </c>
      <c r="T3" s="217" t="s">
        <v>300</v>
      </c>
      <c r="U3" s="199"/>
      <c r="V3" s="202" t="s">
        <v>210</v>
      </c>
      <c r="W3" s="203" t="s">
        <v>213</v>
      </c>
      <c r="X3" s="203" t="s">
        <v>215</v>
      </c>
      <c r="Y3" s="203" t="s">
        <v>216</v>
      </c>
      <c r="Z3" s="203" t="s">
        <v>218</v>
      </c>
      <c r="AA3" s="203" t="s">
        <v>265</v>
      </c>
      <c r="AB3" s="203" t="s">
        <v>277</v>
      </c>
      <c r="AC3" s="203" t="s">
        <v>294</v>
      </c>
      <c r="AD3" s="204" t="s">
        <v>300</v>
      </c>
      <c r="AE3" s="211"/>
      <c r="AF3" s="212" t="s">
        <v>210</v>
      </c>
      <c r="AG3" s="213" t="s">
        <v>213</v>
      </c>
      <c r="AH3" s="213" t="s">
        <v>215</v>
      </c>
      <c r="AI3" s="213" t="s">
        <v>216</v>
      </c>
      <c r="AJ3" s="213" t="s">
        <v>218</v>
      </c>
      <c r="AK3" s="213" t="s">
        <v>265</v>
      </c>
      <c r="AL3" s="213" t="s">
        <v>277</v>
      </c>
      <c r="AM3" s="213" t="s">
        <v>294</v>
      </c>
      <c r="AN3" s="214" t="s">
        <v>300</v>
      </c>
      <c r="AP3" s="40"/>
      <c r="AQ3" s="40"/>
      <c r="AR3" s="40"/>
      <c r="AS3" s="40"/>
      <c r="AT3" s="40"/>
      <c r="AU3" s="40"/>
      <c r="AV3" s="40"/>
      <c r="AW3" s="40"/>
      <c r="AX3" s="40"/>
      <c r="AY3" s="40"/>
      <c r="AZ3" s="40"/>
    </row>
    <row r="4" spans="1:52" ht="16.5" customHeight="1" x14ac:dyDescent="0.25">
      <c r="A4" s="132" t="s">
        <v>242</v>
      </c>
      <c r="B4" s="163"/>
      <c r="C4" s="163"/>
      <c r="D4" s="163"/>
      <c r="E4" s="163"/>
      <c r="F4" s="161"/>
      <c r="G4" s="161"/>
      <c r="H4" s="163"/>
      <c r="I4" s="163"/>
      <c r="J4" s="163"/>
      <c r="K4" s="218"/>
      <c r="L4" s="247"/>
      <c r="M4" s="248"/>
      <c r="N4" s="248"/>
      <c r="O4" s="248"/>
      <c r="P4" s="248"/>
      <c r="Q4" s="248"/>
      <c r="R4" s="248"/>
      <c r="S4" s="248"/>
      <c r="T4" s="249"/>
      <c r="U4" s="190"/>
      <c r="V4" s="200"/>
      <c r="W4" s="189"/>
      <c r="X4" s="189"/>
      <c r="Y4" s="189"/>
      <c r="Z4" s="189"/>
      <c r="AA4" s="189"/>
      <c r="AB4" s="189"/>
      <c r="AC4" s="189"/>
      <c r="AD4" s="201"/>
      <c r="AE4" s="165"/>
      <c r="AF4" s="145"/>
      <c r="AG4" s="170"/>
      <c r="AH4" s="170"/>
      <c r="AI4" s="170"/>
      <c r="AJ4" s="170"/>
      <c r="AK4" s="170"/>
      <c r="AL4" s="170"/>
      <c r="AM4" s="170"/>
      <c r="AN4" s="172"/>
    </row>
    <row r="5" spans="1:52" ht="15" customHeight="1" x14ac:dyDescent="0.25">
      <c r="A5" s="98" t="s">
        <v>243</v>
      </c>
      <c r="B5" s="147">
        <v>15800845</v>
      </c>
      <c r="C5" s="142">
        <v>16516320</v>
      </c>
      <c r="D5" s="142">
        <v>16843522</v>
      </c>
      <c r="E5" s="142">
        <v>17053880</v>
      </c>
      <c r="F5" s="142">
        <v>16948987</v>
      </c>
      <c r="G5" s="142">
        <v>17199894</v>
      </c>
      <c r="H5" s="146">
        <v>17242490</v>
      </c>
      <c r="I5" s="158">
        <v>17505162</v>
      </c>
      <c r="J5" s="158">
        <v>17586545</v>
      </c>
      <c r="K5" s="219"/>
      <c r="L5" s="220">
        <v>21865858</v>
      </c>
      <c r="M5" s="221">
        <v>21422580</v>
      </c>
      <c r="N5" s="221">
        <v>22701919</v>
      </c>
      <c r="O5" s="221">
        <v>23228916</v>
      </c>
      <c r="P5" s="221">
        <v>23718158</v>
      </c>
      <c r="Q5" s="221">
        <v>24669217</v>
      </c>
      <c r="R5" s="222">
        <v>25160437</v>
      </c>
      <c r="S5" s="260">
        <v>25720646</v>
      </c>
      <c r="T5" s="227">
        <v>25812950</v>
      </c>
      <c r="U5" s="191"/>
      <c r="V5" s="148">
        <v>8185872</v>
      </c>
      <c r="W5" s="143">
        <v>9140418</v>
      </c>
      <c r="X5" s="143">
        <v>9900200</v>
      </c>
      <c r="Y5" s="143">
        <v>9843341</v>
      </c>
      <c r="Z5" s="143">
        <v>9790211</v>
      </c>
      <c r="AA5" s="143">
        <v>9506180</v>
      </c>
      <c r="AB5" s="183">
        <v>9216880</v>
      </c>
      <c r="AC5" s="265">
        <v>9327038</v>
      </c>
      <c r="AD5" s="144">
        <v>9531355</v>
      </c>
      <c r="AE5" s="166"/>
      <c r="AF5" s="267">
        <v>24322578</v>
      </c>
      <c r="AG5" s="264">
        <v>23906033</v>
      </c>
      <c r="AH5" s="264">
        <v>24897885</v>
      </c>
      <c r="AI5" s="264">
        <v>25181242</v>
      </c>
      <c r="AJ5" s="264">
        <v>25556077</v>
      </c>
      <c r="AK5" s="264">
        <v>26596811</v>
      </c>
      <c r="AL5" s="262">
        <v>27091661</v>
      </c>
      <c r="AM5" s="262">
        <v>27636591</v>
      </c>
      <c r="AN5" s="271">
        <v>27476873</v>
      </c>
    </row>
    <row r="6" spans="1:52" ht="24" customHeight="1" x14ac:dyDescent="0.25">
      <c r="A6" s="98" t="s">
        <v>244</v>
      </c>
      <c r="B6" s="107">
        <v>4287681</v>
      </c>
      <c r="C6" s="103">
        <v>4483094</v>
      </c>
      <c r="D6" s="103">
        <v>4523183</v>
      </c>
      <c r="E6" s="103">
        <v>4791148</v>
      </c>
      <c r="F6" s="103">
        <v>5064879</v>
      </c>
      <c r="G6" s="103">
        <v>5259940</v>
      </c>
      <c r="H6" s="105">
        <v>5590481</v>
      </c>
      <c r="I6" s="158">
        <v>5890685</v>
      </c>
      <c r="J6" s="158">
        <v>6193332</v>
      </c>
      <c r="K6" s="223"/>
      <c r="L6" s="224">
        <v>6287710</v>
      </c>
      <c r="M6" s="225">
        <v>6784203</v>
      </c>
      <c r="N6" s="225">
        <v>7098743</v>
      </c>
      <c r="O6" s="225">
        <v>7753622</v>
      </c>
      <c r="P6" s="225">
        <v>8373155</v>
      </c>
      <c r="Q6" s="225">
        <v>9165929</v>
      </c>
      <c r="R6" s="226">
        <v>9935426</v>
      </c>
      <c r="S6" s="261">
        <v>10866403</v>
      </c>
      <c r="T6" s="227">
        <v>11441671</v>
      </c>
      <c r="U6" s="192"/>
      <c r="V6" s="149">
        <v>3265581</v>
      </c>
      <c r="W6" s="177">
        <v>3492160</v>
      </c>
      <c r="X6" s="177">
        <v>3763958</v>
      </c>
      <c r="Y6" s="177">
        <v>4118239</v>
      </c>
      <c r="Z6" s="177">
        <v>4194083</v>
      </c>
      <c r="AA6" s="177">
        <v>4253109</v>
      </c>
      <c r="AB6" s="184">
        <v>4404941</v>
      </c>
      <c r="AC6" s="266">
        <v>4364573</v>
      </c>
      <c r="AD6" s="144">
        <v>4371351</v>
      </c>
      <c r="AE6" s="167"/>
      <c r="AF6" s="268">
        <v>11492078</v>
      </c>
      <c r="AG6" s="281">
        <v>11913942</v>
      </c>
      <c r="AH6" s="281">
        <v>12556842</v>
      </c>
      <c r="AI6" s="281">
        <v>13096560</v>
      </c>
      <c r="AJ6" s="281">
        <v>13300765</v>
      </c>
      <c r="AK6" s="281">
        <v>14323897</v>
      </c>
      <c r="AL6" s="263">
        <v>15428419</v>
      </c>
      <c r="AM6" s="263">
        <v>16346698</v>
      </c>
      <c r="AN6" s="141">
        <v>16850192</v>
      </c>
    </row>
    <row r="7" spans="1:52" ht="15" customHeight="1" x14ac:dyDescent="0.25">
      <c r="A7" s="98" t="s">
        <v>245</v>
      </c>
      <c r="B7" s="107">
        <v>159248</v>
      </c>
      <c r="C7" s="103">
        <v>182720</v>
      </c>
      <c r="D7" s="103">
        <v>212366</v>
      </c>
      <c r="E7" s="103">
        <v>221420</v>
      </c>
      <c r="F7" s="103">
        <v>247230</v>
      </c>
      <c r="G7" s="103">
        <v>211717</v>
      </c>
      <c r="H7" s="105">
        <v>178959</v>
      </c>
      <c r="I7" s="158">
        <v>223388</v>
      </c>
      <c r="J7" s="158">
        <v>216191</v>
      </c>
      <c r="K7" s="223"/>
      <c r="L7" s="224">
        <v>138307</v>
      </c>
      <c r="M7" s="225">
        <v>131523</v>
      </c>
      <c r="N7" s="225">
        <v>128741</v>
      </c>
      <c r="O7" s="225">
        <v>131008</v>
      </c>
      <c r="P7" s="225">
        <v>121968</v>
      </c>
      <c r="Q7" s="225">
        <v>91198</v>
      </c>
      <c r="R7" s="226">
        <v>61470</v>
      </c>
      <c r="S7" s="261">
        <v>46503</v>
      </c>
      <c r="T7" s="227">
        <v>36372</v>
      </c>
      <c r="U7" s="192"/>
      <c r="V7" s="149">
        <v>3960</v>
      </c>
      <c r="W7" s="177">
        <v>5167</v>
      </c>
      <c r="X7" s="177">
        <v>6914</v>
      </c>
      <c r="Y7" s="177">
        <v>6692</v>
      </c>
      <c r="Z7" s="177">
        <v>11236</v>
      </c>
      <c r="AA7" s="177">
        <v>11239</v>
      </c>
      <c r="AB7" s="184">
        <v>6476</v>
      </c>
      <c r="AC7" s="266">
        <v>12228</v>
      </c>
      <c r="AD7" s="144">
        <v>43550</v>
      </c>
      <c r="AE7" s="167"/>
      <c r="AF7" s="268">
        <v>1161216</v>
      </c>
      <c r="AG7" s="281">
        <v>1297016</v>
      </c>
      <c r="AH7" s="281">
        <v>1375206</v>
      </c>
      <c r="AI7" s="281">
        <v>1430342</v>
      </c>
      <c r="AJ7" s="281">
        <v>1361963</v>
      </c>
      <c r="AK7" s="281">
        <v>1292838</v>
      </c>
      <c r="AL7" s="263">
        <v>1177559</v>
      </c>
      <c r="AM7" s="263">
        <v>1205316</v>
      </c>
      <c r="AN7" s="141">
        <v>1320938</v>
      </c>
    </row>
    <row r="8" spans="1:52" ht="15" customHeight="1" x14ac:dyDescent="0.25">
      <c r="A8" s="98" t="s">
        <v>246</v>
      </c>
      <c r="B8" s="107">
        <v>10029</v>
      </c>
      <c r="C8" s="103">
        <v>17646</v>
      </c>
      <c r="D8" s="103">
        <v>24349</v>
      </c>
      <c r="E8" s="103">
        <v>26866</v>
      </c>
      <c r="F8" s="103">
        <v>12669</v>
      </c>
      <c r="G8" s="103">
        <v>13950</v>
      </c>
      <c r="H8" s="105">
        <v>47705</v>
      </c>
      <c r="I8" s="158">
        <v>39405</v>
      </c>
      <c r="J8" s="158">
        <v>2746</v>
      </c>
      <c r="K8" s="223"/>
      <c r="L8" s="224">
        <v>36889</v>
      </c>
      <c r="M8" s="225">
        <v>38644</v>
      </c>
      <c r="N8" s="225">
        <v>51563</v>
      </c>
      <c r="O8" s="225">
        <v>76262</v>
      </c>
      <c r="P8" s="225">
        <v>100751</v>
      </c>
      <c r="Q8" s="225">
        <v>40914</v>
      </c>
      <c r="R8" s="226">
        <v>58065</v>
      </c>
      <c r="S8" s="261">
        <v>121232</v>
      </c>
      <c r="T8" s="227">
        <v>141371</v>
      </c>
      <c r="U8" s="192"/>
      <c r="V8" s="149"/>
      <c r="W8" s="177"/>
      <c r="X8" s="177"/>
      <c r="Y8" s="177"/>
      <c r="Z8" s="177"/>
      <c r="AA8" s="177"/>
      <c r="AB8" s="184"/>
      <c r="AC8" s="266"/>
      <c r="AD8" s="144"/>
      <c r="AE8" s="167"/>
      <c r="AF8" s="268">
        <v>71539</v>
      </c>
      <c r="AG8" s="281">
        <v>83156</v>
      </c>
      <c r="AH8" s="281">
        <v>91493</v>
      </c>
      <c r="AI8" s="281">
        <v>56790</v>
      </c>
      <c r="AJ8" s="281">
        <v>28810</v>
      </c>
      <c r="AK8" s="281">
        <v>7985</v>
      </c>
      <c r="AL8" s="263">
        <v>25848</v>
      </c>
      <c r="AM8" s="263">
        <v>24786</v>
      </c>
      <c r="AN8" s="141">
        <v>22697</v>
      </c>
    </row>
    <row r="9" spans="1:52" ht="15" customHeight="1" x14ac:dyDescent="0.25">
      <c r="A9" s="98" t="s">
        <v>247</v>
      </c>
      <c r="B9" s="107"/>
      <c r="C9" s="103"/>
      <c r="D9" s="103"/>
      <c r="E9" s="103"/>
      <c r="F9" s="103"/>
      <c r="G9" s="103"/>
      <c r="H9" s="105"/>
      <c r="I9" s="158"/>
      <c r="J9" s="158"/>
      <c r="K9" s="223"/>
      <c r="L9" s="224"/>
      <c r="M9" s="225"/>
      <c r="N9" s="225"/>
      <c r="O9" s="225"/>
      <c r="P9" s="225"/>
      <c r="Q9" s="225"/>
      <c r="R9" s="226"/>
      <c r="S9" s="261"/>
      <c r="T9" s="227"/>
      <c r="U9" s="192"/>
      <c r="V9" s="149"/>
      <c r="W9" s="177">
        <v>680927</v>
      </c>
      <c r="X9" s="177">
        <v>1018215</v>
      </c>
      <c r="Y9" s="177">
        <v>947981</v>
      </c>
      <c r="Z9" s="177">
        <v>773214</v>
      </c>
      <c r="AA9" s="177">
        <v>726937</v>
      </c>
      <c r="AB9" s="184">
        <v>661322</v>
      </c>
      <c r="AC9" s="266">
        <v>596264</v>
      </c>
      <c r="AD9" s="144">
        <v>604511</v>
      </c>
      <c r="AE9" s="167"/>
      <c r="AF9" s="173"/>
      <c r="AG9" s="282"/>
      <c r="AH9" s="282"/>
      <c r="AI9" s="282"/>
      <c r="AJ9" s="282"/>
      <c r="AK9" s="282"/>
      <c r="AL9" s="174"/>
      <c r="AM9" s="174"/>
      <c r="AN9" s="121"/>
    </row>
    <row r="10" spans="1:52" ht="15" customHeight="1" x14ac:dyDescent="0.25">
      <c r="A10" s="99" t="s">
        <v>248</v>
      </c>
      <c r="B10" s="108">
        <v>20257803</v>
      </c>
      <c r="C10" s="104">
        <v>21199780</v>
      </c>
      <c r="D10" s="104">
        <v>21603420</v>
      </c>
      <c r="E10" s="104">
        <v>22093314</v>
      </c>
      <c r="F10" s="104">
        <v>22273765</v>
      </c>
      <c r="G10" s="104">
        <f>SUM(G5:G9)</f>
        <v>22685501</v>
      </c>
      <c r="H10" s="106">
        <v>23059635</v>
      </c>
      <c r="I10" s="159">
        <v>23658640</v>
      </c>
      <c r="J10" s="159">
        <v>23998814</v>
      </c>
      <c r="K10" s="250"/>
      <c r="L10" s="228">
        <v>28328764</v>
      </c>
      <c r="M10" s="229">
        <v>28376950</v>
      </c>
      <c r="N10" s="229">
        <v>29980966</v>
      </c>
      <c r="O10" s="229">
        <v>31189808</v>
      </c>
      <c r="P10" s="229">
        <v>32314032</v>
      </c>
      <c r="Q10" s="229">
        <f>SUM(Q5:Q9)</f>
        <v>33967258</v>
      </c>
      <c r="R10" s="230">
        <v>35215398</v>
      </c>
      <c r="S10" s="230">
        <v>36754784</v>
      </c>
      <c r="T10" s="231">
        <v>37432364</v>
      </c>
      <c r="U10" s="193"/>
      <c r="V10" s="117">
        <v>11455413</v>
      </c>
      <c r="W10" s="179">
        <v>13318672</v>
      </c>
      <c r="X10" s="179">
        <v>14689287</v>
      </c>
      <c r="Y10" s="179">
        <v>14916253</v>
      </c>
      <c r="Z10" s="179">
        <v>14768744</v>
      </c>
      <c r="AA10" s="179">
        <f>SUM(AA5:AA9)</f>
        <v>14497465</v>
      </c>
      <c r="AB10" s="185">
        <v>14289619</v>
      </c>
      <c r="AC10" s="185">
        <v>14300103</v>
      </c>
      <c r="AD10" s="118">
        <v>14550767</v>
      </c>
      <c r="AE10" s="167"/>
      <c r="AF10" s="173">
        <v>37047411</v>
      </c>
      <c r="AG10" s="282">
        <v>37200147</v>
      </c>
      <c r="AH10" s="282">
        <v>37940378</v>
      </c>
      <c r="AI10" s="282">
        <v>38733032</v>
      </c>
      <c r="AJ10" s="282">
        <v>40247615</v>
      </c>
      <c r="AK10" s="282">
        <v>42221531</v>
      </c>
      <c r="AL10" s="174">
        <v>43723487</v>
      </c>
      <c r="AM10" s="174">
        <v>45213391</v>
      </c>
      <c r="AN10" s="121">
        <v>45670700</v>
      </c>
    </row>
    <row r="11" spans="1:52" ht="15" customHeight="1" x14ac:dyDescent="0.25">
      <c r="A11" s="100" t="s">
        <v>249</v>
      </c>
      <c r="B11" s="108">
        <v>190402</v>
      </c>
      <c r="C11" s="104">
        <v>204296</v>
      </c>
      <c r="D11" s="104">
        <v>219570</v>
      </c>
      <c r="E11" s="104">
        <v>226125</v>
      </c>
      <c r="F11" s="104">
        <v>223402</v>
      </c>
      <c r="G11" s="104">
        <v>217688</v>
      </c>
      <c r="H11" s="106">
        <v>215588</v>
      </c>
      <c r="I11" s="159">
        <v>213102</v>
      </c>
      <c r="J11" s="159">
        <v>212319</v>
      </c>
      <c r="K11" s="250"/>
      <c r="L11" s="228">
        <v>206070</v>
      </c>
      <c r="M11" s="229">
        <v>207070</v>
      </c>
      <c r="N11" s="229">
        <v>217738</v>
      </c>
      <c r="O11" s="229">
        <v>225348</v>
      </c>
      <c r="P11" s="229">
        <v>294892</v>
      </c>
      <c r="Q11" s="229">
        <v>237554</v>
      </c>
      <c r="R11" s="230">
        <v>239298</v>
      </c>
      <c r="S11" s="230">
        <v>244476</v>
      </c>
      <c r="T11" s="231">
        <v>246210</v>
      </c>
      <c r="U11" s="193"/>
      <c r="V11" s="117">
        <v>129066</v>
      </c>
      <c r="W11" s="179">
        <v>142079</v>
      </c>
      <c r="X11" s="179">
        <v>151331</v>
      </c>
      <c r="Y11" s="179">
        <v>149678</v>
      </c>
      <c r="Z11" s="179">
        <v>141256</v>
      </c>
      <c r="AA11" s="179">
        <v>135237</v>
      </c>
      <c r="AB11" s="185">
        <v>130115</v>
      </c>
      <c r="AC11" s="185">
        <v>129931</v>
      </c>
      <c r="AD11" s="118">
        <v>131955</v>
      </c>
      <c r="AE11" s="167"/>
      <c r="AF11" s="173">
        <v>311147</v>
      </c>
      <c r="AG11" s="282">
        <v>310936</v>
      </c>
      <c r="AH11" s="282">
        <v>325576</v>
      </c>
      <c r="AI11" s="282">
        <v>327356</v>
      </c>
      <c r="AJ11" s="282">
        <v>329492</v>
      </c>
      <c r="AK11" s="282">
        <v>342327</v>
      </c>
      <c r="AL11" s="174">
        <v>347100</v>
      </c>
      <c r="AM11" s="174">
        <v>345062</v>
      </c>
      <c r="AN11" s="121">
        <v>346306</v>
      </c>
    </row>
    <row r="12" spans="1:52" x14ac:dyDescent="0.25">
      <c r="A12" s="100" t="s">
        <v>250</v>
      </c>
      <c r="B12" s="127">
        <v>7229745</v>
      </c>
      <c r="C12" s="113">
        <v>7530644</v>
      </c>
      <c r="D12" s="113">
        <v>7974697</v>
      </c>
      <c r="E12" s="113">
        <v>8484659</v>
      </c>
      <c r="F12" s="113">
        <v>8294324</v>
      </c>
      <c r="G12" s="113">
        <v>8238584</v>
      </c>
      <c r="H12" s="128">
        <v>8226886</v>
      </c>
      <c r="I12" s="159">
        <v>8419253</v>
      </c>
      <c r="J12" s="159">
        <v>8411038</v>
      </c>
      <c r="K12" s="251"/>
      <c r="L12" s="233">
        <v>10788347</v>
      </c>
      <c r="M12" s="234">
        <v>10767847</v>
      </c>
      <c r="N12" s="234">
        <v>11606821</v>
      </c>
      <c r="O12" s="234">
        <v>12228487</v>
      </c>
      <c r="P12" s="234">
        <v>12451493</v>
      </c>
      <c r="Q12" s="234">
        <v>12892880</v>
      </c>
      <c r="R12" s="252">
        <v>13389718</v>
      </c>
      <c r="S12" s="252">
        <v>13821621.219000004</v>
      </c>
      <c r="T12" s="231">
        <v>13897651</v>
      </c>
      <c r="U12" s="194"/>
      <c r="V12" s="130">
        <v>4854582</v>
      </c>
      <c r="W12" s="180">
        <v>5431274</v>
      </c>
      <c r="X12" s="180">
        <v>6284455</v>
      </c>
      <c r="Y12" s="180">
        <v>6678717</v>
      </c>
      <c r="Z12" s="180">
        <v>6520239</v>
      </c>
      <c r="AA12" s="180">
        <v>6255336</v>
      </c>
      <c r="AB12" s="186">
        <v>6156278</v>
      </c>
      <c r="AC12" s="276">
        <v>5920988</v>
      </c>
      <c r="AD12" s="118">
        <v>5932308.0624999991</v>
      </c>
      <c r="AE12" s="168"/>
      <c r="AF12" s="129">
        <v>16185326</v>
      </c>
      <c r="AG12" s="283">
        <v>16247960</v>
      </c>
      <c r="AH12" s="283">
        <v>16847134</v>
      </c>
      <c r="AI12" s="283">
        <v>16955227</v>
      </c>
      <c r="AJ12" s="283">
        <v>16410119</v>
      </c>
      <c r="AK12" s="283">
        <v>17075595</v>
      </c>
      <c r="AL12" s="279">
        <v>17822000</v>
      </c>
      <c r="AM12" s="279">
        <v>18240000</v>
      </c>
      <c r="AN12" s="121">
        <v>18562000</v>
      </c>
    </row>
    <row r="13" spans="1:52" x14ac:dyDescent="0.25">
      <c r="A13" s="126" t="s">
        <v>251</v>
      </c>
      <c r="B13" s="41"/>
      <c r="C13" s="41"/>
      <c r="D13" s="41"/>
      <c r="E13" s="41"/>
      <c r="F13" s="41"/>
      <c r="G13" s="41"/>
      <c r="H13" s="41"/>
      <c r="I13" s="157"/>
      <c r="J13" s="157"/>
      <c r="K13" s="223"/>
      <c r="L13" s="236"/>
      <c r="M13" s="237"/>
      <c r="N13" s="237"/>
      <c r="O13" s="237"/>
      <c r="P13" s="237"/>
      <c r="Q13" s="237"/>
      <c r="R13" s="237"/>
      <c r="S13" s="237"/>
      <c r="T13" s="253"/>
      <c r="U13" s="192"/>
      <c r="V13" s="181"/>
      <c r="W13" s="171"/>
      <c r="X13" s="171"/>
      <c r="Y13" s="171"/>
      <c r="Z13" s="171"/>
      <c r="AA13" s="171"/>
      <c r="AB13" s="171"/>
      <c r="AC13" s="171"/>
      <c r="AD13" s="178"/>
      <c r="AE13" s="167"/>
      <c r="AF13" s="175"/>
      <c r="AG13" s="164"/>
      <c r="AH13" s="164"/>
      <c r="AI13" s="164"/>
      <c r="AJ13" s="164"/>
      <c r="AK13" s="164"/>
      <c r="AL13" s="164"/>
      <c r="AM13" s="164"/>
      <c r="AN13" s="141"/>
    </row>
    <row r="14" spans="1:52" x14ac:dyDescent="0.25">
      <c r="A14" s="101" t="s">
        <v>5</v>
      </c>
      <c r="B14" s="131">
        <v>164</v>
      </c>
      <c r="C14" s="112">
        <v>166</v>
      </c>
      <c r="D14" s="112">
        <v>177</v>
      </c>
      <c r="E14" s="112">
        <v>195</v>
      </c>
      <c r="F14" s="112">
        <v>200.4</v>
      </c>
      <c r="G14" s="112">
        <v>212.49824000000001</v>
      </c>
      <c r="H14" s="114">
        <v>223</v>
      </c>
      <c r="I14" s="158">
        <v>239</v>
      </c>
      <c r="J14" s="158">
        <v>269</v>
      </c>
      <c r="K14" s="219"/>
      <c r="L14" s="220">
        <v>159</v>
      </c>
      <c r="M14" s="221">
        <v>174</v>
      </c>
      <c r="N14" s="221">
        <v>190</v>
      </c>
      <c r="O14" s="221">
        <v>204</v>
      </c>
      <c r="P14" s="221">
        <v>205</v>
      </c>
      <c r="Q14" s="221">
        <v>165.58651068679262</v>
      </c>
      <c r="R14" s="222">
        <v>198</v>
      </c>
      <c r="S14" s="260">
        <v>228</v>
      </c>
      <c r="T14" s="227">
        <v>243.79999999999998</v>
      </c>
      <c r="U14" s="191"/>
      <c r="V14" s="148">
        <v>108</v>
      </c>
      <c r="W14" s="143">
        <v>139</v>
      </c>
      <c r="X14" s="143">
        <v>154</v>
      </c>
      <c r="Y14" s="143">
        <v>176</v>
      </c>
      <c r="Z14" s="143">
        <v>184</v>
      </c>
      <c r="AA14" s="143">
        <v>210.65119518837173</v>
      </c>
      <c r="AB14" s="183">
        <v>201.28947641857252</v>
      </c>
      <c r="AC14" s="265">
        <v>175</v>
      </c>
      <c r="AD14" s="144">
        <v>167.49860448346607</v>
      </c>
      <c r="AE14" s="166"/>
      <c r="AF14" s="267">
        <v>223</v>
      </c>
      <c r="AG14" s="264">
        <v>219</v>
      </c>
      <c r="AH14" s="264">
        <v>234</v>
      </c>
      <c r="AI14" s="264">
        <v>292</v>
      </c>
      <c r="AJ14" s="264">
        <v>305</v>
      </c>
      <c r="AK14" s="264">
        <v>315</v>
      </c>
      <c r="AL14" s="262">
        <v>417</v>
      </c>
      <c r="AM14" s="262">
        <v>438</v>
      </c>
      <c r="AN14" s="141">
        <v>394</v>
      </c>
    </row>
    <row r="15" spans="1:52" x14ac:dyDescent="0.25">
      <c r="A15" s="101" t="s">
        <v>6</v>
      </c>
      <c r="B15" s="107">
        <v>65</v>
      </c>
      <c r="C15" s="103">
        <v>73</v>
      </c>
      <c r="D15" s="103">
        <v>75</v>
      </c>
      <c r="E15" s="103">
        <v>86</v>
      </c>
      <c r="F15" s="103">
        <v>88.2</v>
      </c>
      <c r="G15" s="103">
        <v>87.301760000000002</v>
      </c>
      <c r="H15" s="105">
        <v>101</v>
      </c>
      <c r="I15" s="158">
        <v>109</v>
      </c>
      <c r="J15" s="158">
        <v>118</v>
      </c>
      <c r="K15" s="223"/>
      <c r="L15" s="224">
        <v>68</v>
      </c>
      <c r="M15" s="225">
        <v>75</v>
      </c>
      <c r="N15" s="225">
        <v>78</v>
      </c>
      <c r="O15" s="225">
        <v>87</v>
      </c>
      <c r="P15" s="225">
        <v>74</v>
      </c>
      <c r="Q15" s="225">
        <v>96.413489313207393</v>
      </c>
      <c r="R15" s="226">
        <v>101</v>
      </c>
      <c r="S15" s="261">
        <v>101</v>
      </c>
      <c r="T15" s="227">
        <v>104.8</v>
      </c>
      <c r="U15" s="192"/>
      <c r="V15" s="149">
        <v>87</v>
      </c>
      <c r="W15" s="177">
        <v>92</v>
      </c>
      <c r="X15" s="177">
        <v>102</v>
      </c>
      <c r="Y15" s="177">
        <v>109</v>
      </c>
      <c r="Z15" s="177">
        <v>121</v>
      </c>
      <c r="AA15" s="177">
        <v>128.43213814496158</v>
      </c>
      <c r="AB15" s="184">
        <v>131.37719024809417</v>
      </c>
      <c r="AC15" s="266">
        <v>125</v>
      </c>
      <c r="AD15" s="144">
        <v>132.00139551653393</v>
      </c>
      <c r="AE15" s="167"/>
      <c r="AF15" s="268">
        <v>110</v>
      </c>
      <c r="AG15" s="281">
        <v>107</v>
      </c>
      <c r="AH15" s="281">
        <v>100</v>
      </c>
      <c r="AI15" s="281">
        <v>64</v>
      </c>
      <c r="AJ15" s="281">
        <v>73</v>
      </c>
      <c r="AK15" s="281">
        <v>81</v>
      </c>
      <c r="AL15" s="263">
        <v>89</v>
      </c>
      <c r="AM15" s="263">
        <v>97</v>
      </c>
      <c r="AN15" s="141">
        <v>102</v>
      </c>
    </row>
    <row r="16" spans="1:52" x14ac:dyDescent="0.25">
      <c r="A16" s="100" t="s">
        <v>252</v>
      </c>
      <c r="B16" s="127">
        <v>229</v>
      </c>
      <c r="C16" s="113">
        <v>239</v>
      </c>
      <c r="D16" s="113">
        <v>252</v>
      </c>
      <c r="E16" s="113">
        <v>281</v>
      </c>
      <c r="F16" s="113">
        <v>288.60000000000002</v>
      </c>
      <c r="G16" s="113">
        <f>SUM(G14:G15)</f>
        <v>299.8</v>
      </c>
      <c r="H16" s="128">
        <v>324</v>
      </c>
      <c r="I16" s="160">
        <v>348</v>
      </c>
      <c r="J16" s="160">
        <v>387</v>
      </c>
      <c r="K16" s="251"/>
      <c r="L16" s="233">
        <v>227</v>
      </c>
      <c r="M16" s="234">
        <v>249</v>
      </c>
      <c r="N16" s="234">
        <v>268</v>
      </c>
      <c r="O16" s="234">
        <v>291</v>
      </c>
      <c r="P16" s="234">
        <v>279</v>
      </c>
      <c r="Q16" s="234">
        <f>SUM(Q14:Q15)</f>
        <v>262</v>
      </c>
      <c r="R16" s="235">
        <v>299</v>
      </c>
      <c r="S16" s="252">
        <v>329</v>
      </c>
      <c r="T16" s="231">
        <v>348.59999999999997</v>
      </c>
      <c r="U16" s="194"/>
      <c r="V16" s="130">
        <v>195</v>
      </c>
      <c r="W16" s="180">
        <v>231</v>
      </c>
      <c r="X16" s="180">
        <v>256</v>
      </c>
      <c r="Y16" s="180">
        <v>285</v>
      </c>
      <c r="Z16" s="180">
        <v>305</v>
      </c>
      <c r="AA16" s="180">
        <f>SUM(AA14:AA15)</f>
        <v>339.08333333333331</v>
      </c>
      <c r="AB16" s="186">
        <v>332.66666666666669</v>
      </c>
      <c r="AC16" s="276">
        <v>300</v>
      </c>
      <c r="AD16" s="118">
        <v>299.5</v>
      </c>
      <c r="AE16" s="168"/>
      <c r="AF16" s="129">
        <v>333</v>
      </c>
      <c r="AG16" s="283">
        <v>326</v>
      </c>
      <c r="AH16" s="283">
        <v>334</v>
      </c>
      <c r="AI16" s="283">
        <v>356</v>
      </c>
      <c r="AJ16" s="283">
        <v>378</v>
      </c>
      <c r="AK16" s="283">
        <f>SUM(AK14:AK15)</f>
        <v>396</v>
      </c>
      <c r="AL16" s="279">
        <v>506</v>
      </c>
      <c r="AM16" s="279">
        <v>535</v>
      </c>
      <c r="AN16" s="121">
        <v>496</v>
      </c>
    </row>
    <row r="17" spans="1:40" x14ac:dyDescent="0.25">
      <c r="A17" s="126" t="s">
        <v>253</v>
      </c>
      <c r="B17" s="41"/>
      <c r="C17" s="41"/>
      <c r="D17" s="41"/>
      <c r="E17" s="41"/>
      <c r="F17" s="41"/>
      <c r="G17" s="41"/>
      <c r="H17" s="41"/>
      <c r="I17" s="158"/>
      <c r="J17" s="158"/>
      <c r="K17" s="223"/>
      <c r="L17" s="236"/>
      <c r="M17" s="237"/>
      <c r="N17" s="237"/>
      <c r="O17" s="237"/>
      <c r="P17" s="237"/>
      <c r="Q17" s="237"/>
      <c r="R17" s="237"/>
      <c r="S17" s="237"/>
      <c r="T17" s="253"/>
      <c r="U17" s="192"/>
      <c r="V17" s="181"/>
      <c r="W17" s="171"/>
      <c r="X17" s="171"/>
      <c r="Y17" s="171"/>
      <c r="Z17" s="171"/>
      <c r="AA17" s="171"/>
      <c r="AB17" s="171"/>
      <c r="AC17" s="171"/>
      <c r="AD17" s="178"/>
      <c r="AE17" s="167"/>
      <c r="AF17" s="175"/>
      <c r="AG17" s="164"/>
      <c r="AH17" s="164"/>
      <c r="AI17" s="164"/>
      <c r="AJ17" s="164"/>
      <c r="AK17" s="164"/>
      <c r="AL17" s="164"/>
      <c r="AM17" s="164"/>
      <c r="AN17" s="141"/>
    </row>
    <row r="18" spans="1:40" x14ac:dyDescent="0.25">
      <c r="A18" s="101" t="s">
        <v>5</v>
      </c>
      <c r="B18" s="131">
        <v>2011</v>
      </c>
      <c r="C18" s="112">
        <v>1960</v>
      </c>
      <c r="D18" s="112">
        <v>2059</v>
      </c>
      <c r="E18" s="112">
        <v>2059</v>
      </c>
      <c r="F18" s="112">
        <v>2073</v>
      </c>
      <c r="G18" s="112">
        <v>2075</v>
      </c>
      <c r="H18" s="114">
        <v>2075</v>
      </c>
      <c r="I18" s="158">
        <v>2075</v>
      </c>
      <c r="J18" s="158">
        <v>2075</v>
      </c>
      <c r="K18" s="219"/>
      <c r="L18" s="220">
        <v>1773</v>
      </c>
      <c r="M18" s="221">
        <v>1773</v>
      </c>
      <c r="N18" s="221">
        <v>1766.37</v>
      </c>
      <c r="O18" s="221">
        <v>1766</v>
      </c>
      <c r="P18" s="221">
        <v>1774</v>
      </c>
      <c r="Q18" s="221">
        <v>1774</v>
      </c>
      <c r="R18" s="222">
        <v>1774</v>
      </c>
      <c r="S18" s="260">
        <v>1957.4940000000001</v>
      </c>
      <c r="T18" s="227">
        <v>2034.1</v>
      </c>
      <c r="U18" s="191"/>
      <c r="V18" s="148">
        <v>1280</v>
      </c>
      <c r="W18" s="143">
        <v>1280</v>
      </c>
      <c r="X18" s="143">
        <v>1280</v>
      </c>
      <c r="Y18" s="143">
        <v>1280</v>
      </c>
      <c r="Z18" s="143">
        <v>1342</v>
      </c>
      <c r="AA18" s="143">
        <v>1342</v>
      </c>
      <c r="AB18" s="183">
        <v>1342</v>
      </c>
      <c r="AC18" s="265">
        <v>1342</v>
      </c>
      <c r="AD18" s="144">
        <v>1342</v>
      </c>
      <c r="AE18" s="166"/>
      <c r="AF18" s="267">
        <v>671</v>
      </c>
      <c r="AG18" s="264">
        <v>671</v>
      </c>
      <c r="AH18" s="264">
        <v>671</v>
      </c>
      <c r="AI18" s="264">
        <v>699</v>
      </c>
      <c r="AJ18" s="264">
        <v>699</v>
      </c>
      <c r="AK18" s="264">
        <v>699</v>
      </c>
      <c r="AL18" s="262">
        <v>699</v>
      </c>
      <c r="AM18" s="262">
        <v>699</v>
      </c>
      <c r="AN18" s="141">
        <v>699</v>
      </c>
    </row>
    <row r="19" spans="1:40" x14ac:dyDescent="0.25">
      <c r="A19" s="101" t="s">
        <v>6</v>
      </c>
      <c r="B19" s="107">
        <v>689</v>
      </c>
      <c r="C19" s="103">
        <v>740</v>
      </c>
      <c r="D19" s="103">
        <v>641</v>
      </c>
      <c r="E19" s="103">
        <v>641</v>
      </c>
      <c r="F19" s="103">
        <v>627</v>
      </c>
      <c r="G19" s="103">
        <v>625</v>
      </c>
      <c r="H19" s="105">
        <v>625</v>
      </c>
      <c r="I19" s="269">
        <v>625</v>
      </c>
      <c r="J19" s="146">
        <v>625</v>
      </c>
      <c r="K19" s="223"/>
      <c r="L19" s="224">
        <v>682</v>
      </c>
      <c r="M19" s="225">
        <v>682</v>
      </c>
      <c r="N19" s="225">
        <v>690.63</v>
      </c>
      <c r="O19" s="225">
        <v>691</v>
      </c>
      <c r="P19" s="225">
        <v>691</v>
      </c>
      <c r="Q19" s="225">
        <v>691</v>
      </c>
      <c r="R19" s="226">
        <v>691</v>
      </c>
      <c r="S19" s="261">
        <v>691</v>
      </c>
      <c r="T19" s="227">
        <v>691</v>
      </c>
      <c r="U19" s="192"/>
      <c r="V19" s="149">
        <v>825</v>
      </c>
      <c r="W19" s="177">
        <v>825</v>
      </c>
      <c r="X19" s="177">
        <v>825</v>
      </c>
      <c r="Y19" s="177">
        <v>825</v>
      </c>
      <c r="Z19" s="177">
        <v>763</v>
      </c>
      <c r="AA19" s="177">
        <v>763</v>
      </c>
      <c r="AB19" s="184">
        <v>763</v>
      </c>
      <c r="AC19" s="266">
        <v>763</v>
      </c>
      <c r="AD19" s="144">
        <v>763</v>
      </c>
      <c r="AE19" s="167"/>
      <c r="AF19" s="268">
        <v>236</v>
      </c>
      <c r="AG19" s="281">
        <v>236</v>
      </c>
      <c r="AH19" s="281">
        <v>236</v>
      </c>
      <c r="AI19" s="281">
        <v>208</v>
      </c>
      <c r="AJ19" s="281">
        <v>208</v>
      </c>
      <c r="AK19" s="281">
        <v>208</v>
      </c>
      <c r="AL19" s="263">
        <v>208</v>
      </c>
      <c r="AM19" s="263">
        <v>208</v>
      </c>
      <c r="AN19" s="141">
        <v>208</v>
      </c>
    </row>
    <row r="20" spans="1:40" x14ac:dyDescent="0.25">
      <c r="A20" s="100" t="s">
        <v>254</v>
      </c>
      <c r="B20" s="127">
        <v>2700</v>
      </c>
      <c r="C20" s="113">
        <v>2700</v>
      </c>
      <c r="D20" s="113">
        <v>2700</v>
      </c>
      <c r="E20" s="113">
        <v>2700</v>
      </c>
      <c r="F20" s="113">
        <v>2700</v>
      </c>
      <c r="G20" s="113">
        <f>SUM(G18:G19)</f>
        <v>2700</v>
      </c>
      <c r="H20" s="128">
        <v>2700</v>
      </c>
      <c r="I20" s="158">
        <v>2700</v>
      </c>
      <c r="J20" s="158">
        <v>2700</v>
      </c>
      <c r="K20" s="251"/>
      <c r="L20" s="233">
        <v>2455</v>
      </c>
      <c r="M20" s="234">
        <v>2455</v>
      </c>
      <c r="N20" s="234">
        <v>2457</v>
      </c>
      <c r="O20" s="234">
        <v>2457</v>
      </c>
      <c r="P20" s="234">
        <v>2465</v>
      </c>
      <c r="Q20" s="234">
        <f>SUM(Q18:Q19)</f>
        <v>2465</v>
      </c>
      <c r="R20" s="235">
        <v>2465</v>
      </c>
      <c r="S20" s="252">
        <v>2648.4940000000001</v>
      </c>
      <c r="T20" s="231">
        <v>2725.1</v>
      </c>
      <c r="U20" s="194"/>
      <c r="V20" s="130">
        <v>2105</v>
      </c>
      <c r="W20" s="180">
        <v>2105</v>
      </c>
      <c r="X20" s="180">
        <v>2105</v>
      </c>
      <c r="Y20" s="180">
        <v>2105</v>
      </c>
      <c r="Z20" s="180">
        <v>2105</v>
      </c>
      <c r="AA20" s="180">
        <f>SUM(AA18:AA19)</f>
        <v>2105</v>
      </c>
      <c r="AB20" s="186">
        <v>2105</v>
      </c>
      <c r="AC20" s="276">
        <v>2105</v>
      </c>
      <c r="AD20" s="118">
        <v>2105</v>
      </c>
      <c r="AE20" s="168"/>
      <c r="AF20" s="129">
        <v>907</v>
      </c>
      <c r="AG20" s="283">
        <v>907</v>
      </c>
      <c r="AH20" s="283">
        <v>907</v>
      </c>
      <c r="AI20" s="283">
        <v>907</v>
      </c>
      <c r="AJ20" s="283">
        <v>907</v>
      </c>
      <c r="AK20" s="283">
        <f>SUM(AK18:AK19)</f>
        <v>907</v>
      </c>
      <c r="AL20" s="279">
        <v>907</v>
      </c>
      <c r="AM20" s="279">
        <v>907</v>
      </c>
      <c r="AN20" s="121">
        <v>907</v>
      </c>
    </row>
    <row r="21" spans="1:40" x14ac:dyDescent="0.25">
      <c r="A21" s="126" t="s">
        <v>284</v>
      </c>
      <c r="B21" s="41"/>
      <c r="C21" s="41"/>
      <c r="D21" s="41"/>
      <c r="E21" s="41"/>
      <c r="F21" s="41"/>
      <c r="G21" s="41"/>
      <c r="H21" s="41"/>
      <c r="I21" s="157"/>
      <c r="J21" s="157"/>
      <c r="K21" s="223"/>
      <c r="L21" s="236"/>
      <c r="M21" s="237"/>
      <c r="N21" s="237"/>
      <c r="O21" s="237"/>
      <c r="P21" s="237"/>
      <c r="Q21" s="237"/>
      <c r="R21" s="237"/>
      <c r="S21" s="237"/>
      <c r="T21" s="253"/>
      <c r="U21" s="192"/>
      <c r="V21" s="181"/>
      <c r="W21" s="171"/>
      <c r="X21" s="171"/>
      <c r="Y21" s="171"/>
      <c r="Z21" s="171"/>
      <c r="AA21" s="171"/>
      <c r="AB21" s="171"/>
      <c r="AC21" s="171"/>
      <c r="AD21" s="178"/>
      <c r="AE21" s="167"/>
      <c r="AF21" s="175"/>
      <c r="AG21" s="164"/>
      <c r="AH21" s="164"/>
      <c r="AI21" s="164"/>
      <c r="AJ21" s="164"/>
      <c r="AK21" s="164"/>
      <c r="AL21" s="164"/>
      <c r="AM21" s="164"/>
      <c r="AN21" s="141"/>
    </row>
    <row r="22" spans="1:40" x14ac:dyDescent="0.25">
      <c r="A22" s="458" t="s">
        <v>131</v>
      </c>
      <c r="B22" s="463" t="s">
        <v>211</v>
      </c>
      <c r="C22" s="461" t="s">
        <v>211</v>
      </c>
      <c r="D22" s="461" t="s">
        <v>211</v>
      </c>
      <c r="E22" s="461">
        <v>250549</v>
      </c>
      <c r="F22" s="461">
        <v>250000</v>
      </c>
      <c r="G22" s="461">
        <v>250000</v>
      </c>
      <c r="H22" s="434">
        <v>116957</v>
      </c>
      <c r="I22" s="471">
        <v>116957</v>
      </c>
      <c r="J22" s="471">
        <v>116957</v>
      </c>
      <c r="K22" s="467" t="s">
        <v>255</v>
      </c>
      <c r="L22" s="465" t="s">
        <v>211</v>
      </c>
      <c r="M22" s="439" t="s">
        <v>211</v>
      </c>
      <c r="N22" s="439" t="s">
        <v>211</v>
      </c>
      <c r="O22" s="439">
        <v>187845</v>
      </c>
      <c r="P22" s="439">
        <v>210318</v>
      </c>
      <c r="Q22" s="439">
        <v>210318</v>
      </c>
      <c r="R22" s="441">
        <v>210318</v>
      </c>
      <c r="S22" s="438">
        <v>210318</v>
      </c>
      <c r="T22" s="438">
        <v>210318</v>
      </c>
      <c r="U22" s="474" t="s">
        <v>256</v>
      </c>
      <c r="V22" s="454" t="s">
        <v>211</v>
      </c>
      <c r="W22" s="456" t="s">
        <v>211</v>
      </c>
      <c r="X22" s="456" t="s">
        <v>211</v>
      </c>
      <c r="Y22" s="456">
        <v>4043.88</v>
      </c>
      <c r="Z22" s="456">
        <v>39158.519999999997</v>
      </c>
      <c r="AA22" s="456">
        <v>39159</v>
      </c>
      <c r="AB22" s="445">
        <v>39159</v>
      </c>
      <c r="AC22" s="473">
        <v>39159</v>
      </c>
      <c r="AD22" s="473">
        <v>39159</v>
      </c>
      <c r="AE22" s="447" t="s">
        <v>256</v>
      </c>
      <c r="AF22" s="449" t="s">
        <v>211</v>
      </c>
      <c r="AG22" s="443" t="s">
        <v>211</v>
      </c>
      <c r="AH22" s="443" t="s">
        <v>211</v>
      </c>
      <c r="AI22" s="443">
        <v>510721</v>
      </c>
      <c r="AJ22" s="443">
        <v>511565</v>
      </c>
      <c r="AK22" s="443">
        <v>533551</v>
      </c>
      <c r="AL22" s="452">
        <v>541763</v>
      </c>
      <c r="AM22" s="451">
        <v>528065</v>
      </c>
      <c r="AN22" s="469">
        <v>541763</v>
      </c>
    </row>
    <row r="23" spans="1:40" x14ac:dyDescent="0.25">
      <c r="A23" s="458"/>
      <c r="B23" s="459"/>
      <c r="C23" s="460"/>
      <c r="D23" s="460"/>
      <c r="E23" s="460"/>
      <c r="F23" s="460"/>
      <c r="G23" s="460"/>
      <c r="H23" s="462"/>
      <c r="I23" s="472"/>
      <c r="J23" s="472"/>
      <c r="K23" s="468"/>
      <c r="L23" s="466"/>
      <c r="M23" s="440"/>
      <c r="N23" s="440"/>
      <c r="O23" s="440"/>
      <c r="P23" s="440"/>
      <c r="Q23" s="440"/>
      <c r="R23" s="442"/>
      <c r="S23" s="439"/>
      <c r="T23" s="439"/>
      <c r="U23" s="475"/>
      <c r="V23" s="455"/>
      <c r="W23" s="457"/>
      <c r="X23" s="457"/>
      <c r="Y23" s="457"/>
      <c r="Z23" s="457"/>
      <c r="AA23" s="457"/>
      <c r="AB23" s="446"/>
      <c r="AC23" s="456"/>
      <c r="AD23" s="456"/>
      <c r="AE23" s="448"/>
      <c r="AF23" s="450"/>
      <c r="AG23" s="444"/>
      <c r="AH23" s="444"/>
      <c r="AI23" s="444"/>
      <c r="AJ23" s="444"/>
      <c r="AK23" s="444"/>
      <c r="AL23" s="453"/>
      <c r="AM23" s="443"/>
      <c r="AN23" s="470"/>
    </row>
    <row r="24" spans="1:40" x14ac:dyDescent="0.25">
      <c r="A24" s="458" t="s">
        <v>273</v>
      </c>
      <c r="B24" s="459" t="s">
        <v>211</v>
      </c>
      <c r="C24" s="460" t="s">
        <v>211</v>
      </c>
      <c r="D24" s="460" t="s">
        <v>211</v>
      </c>
      <c r="E24" s="460">
        <v>223535</v>
      </c>
      <c r="F24" s="460">
        <v>280000</v>
      </c>
      <c r="G24" s="460">
        <v>280000</v>
      </c>
      <c r="H24" s="462">
        <v>185618</v>
      </c>
      <c r="I24" s="432">
        <v>185618</v>
      </c>
      <c r="J24" s="432">
        <v>187129</v>
      </c>
      <c r="K24" s="223"/>
      <c r="L24" s="224"/>
      <c r="M24" s="225"/>
      <c r="N24" s="225"/>
      <c r="O24" s="225"/>
      <c r="P24" s="225"/>
      <c r="Q24" s="225"/>
      <c r="R24" s="226"/>
      <c r="S24" s="261"/>
      <c r="T24" s="261"/>
      <c r="U24" s="195" t="s">
        <v>274</v>
      </c>
      <c r="V24" s="149"/>
      <c r="W24" s="177"/>
      <c r="X24" s="177"/>
      <c r="Y24" s="177"/>
      <c r="Z24" s="177"/>
      <c r="AA24" s="177">
        <v>39278</v>
      </c>
      <c r="AB24" s="184">
        <v>39278</v>
      </c>
      <c r="AC24" s="278">
        <v>39278</v>
      </c>
      <c r="AD24" s="278">
        <v>39278</v>
      </c>
      <c r="AE24" s="168"/>
      <c r="AF24" s="268"/>
      <c r="AG24" s="281"/>
      <c r="AH24" s="281"/>
      <c r="AI24" s="281"/>
      <c r="AJ24" s="281"/>
      <c r="AK24" s="281"/>
      <c r="AL24" s="263"/>
      <c r="AM24" s="263"/>
      <c r="AN24" s="141"/>
    </row>
    <row r="25" spans="1:40" x14ac:dyDescent="0.25">
      <c r="A25" s="458"/>
      <c r="B25" s="459"/>
      <c r="C25" s="460"/>
      <c r="D25" s="460"/>
      <c r="E25" s="460"/>
      <c r="F25" s="460"/>
      <c r="G25" s="460"/>
      <c r="H25" s="462"/>
      <c r="I25" s="433"/>
      <c r="J25" s="433"/>
      <c r="K25" s="223" t="s">
        <v>257</v>
      </c>
      <c r="L25" s="224" t="s">
        <v>211</v>
      </c>
      <c r="M25" s="225" t="s">
        <v>211</v>
      </c>
      <c r="N25" s="225" t="s">
        <v>211</v>
      </c>
      <c r="O25" s="225">
        <v>133493</v>
      </c>
      <c r="P25" s="225">
        <v>133501</v>
      </c>
      <c r="Q25" s="225">
        <v>136900</v>
      </c>
      <c r="R25" s="226">
        <v>66985</v>
      </c>
      <c r="S25" s="261">
        <v>66985</v>
      </c>
      <c r="T25" s="261">
        <v>66985</v>
      </c>
      <c r="U25" s="192" t="s">
        <v>255</v>
      </c>
      <c r="V25" s="149" t="s">
        <v>211</v>
      </c>
      <c r="W25" s="177" t="s">
        <v>211</v>
      </c>
      <c r="X25" s="177" t="s">
        <v>211</v>
      </c>
      <c r="Y25" s="177">
        <v>129346.29</v>
      </c>
      <c r="Z25" s="177">
        <v>129346.29</v>
      </c>
      <c r="AA25" s="177">
        <v>129346</v>
      </c>
      <c r="AB25" s="184">
        <v>129346</v>
      </c>
      <c r="AC25" s="266">
        <v>129346.29</v>
      </c>
      <c r="AD25" s="266">
        <v>129346.29</v>
      </c>
      <c r="AE25" s="167" t="s">
        <v>255</v>
      </c>
      <c r="AF25" s="268" t="s">
        <v>211</v>
      </c>
      <c r="AG25" s="281" t="s">
        <v>211</v>
      </c>
      <c r="AH25" s="281" t="s">
        <v>211</v>
      </c>
      <c r="AI25" s="281">
        <v>153963</v>
      </c>
      <c r="AJ25" s="281">
        <v>153963</v>
      </c>
      <c r="AK25" s="281">
        <v>153963</v>
      </c>
      <c r="AL25" s="263">
        <v>153963</v>
      </c>
      <c r="AM25" s="263">
        <v>146816</v>
      </c>
      <c r="AN25" s="141">
        <v>152866</v>
      </c>
    </row>
    <row r="26" spans="1:40" x14ac:dyDescent="0.25">
      <c r="A26" s="458"/>
      <c r="B26" s="487"/>
      <c r="C26" s="464"/>
      <c r="D26" s="464"/>
      <c r="E26" s="464"/>
      <c r="F26" s="464"/>
      <c r="G26" s="464"/>
      <c r="H26" s="486"/>
      <c r="I26" s="434"/>
      <c r="J26" s="434"/>
      <c r="K26" s="232" t="s">
        <v>258</v>
      </c>
      <c r="L26" s="238" t="s">
        <v>211</v>
      </c>
      <c r="M26" s="239" t="s">
        <v>211</v>
      </c>
      <c r="N26" s="239" t="s">
        <v>211</v>
      </c>
      <c r="O26" s="239">
        <v>34862</v>
      </c>
      <c r="P26" s="239">
        <v>0</v>
      </c>
      <c r="Q26" s="239">
        <v>73754</v>
      </c>
      <c r="R26" s="240">
        <v>143678</v>
      </c>
      <c r="S26" s="275">
        <v>143678</v>
      </c>
      <c r="T26" s="275">
        <v>162034</v>
      </c>
      <c r="U26" s="196" t="s">
        <v>257</v>
      </c>
      <c r="V26" s="125" t="s">
        <v>211</v>
      </c>
      <c r="W26" s="182" t="s">
        <v>211</v>
      </c>
      <c r="X26" s="182" t="s">
        <v>211</v>
      </c>
      <c r="Y26" s="182">
        <v>68742.929999999993</v>
      </c>
      <c r="Z26" s="182">
        <v>68742.929999999993</v>
      </c>
      <c r="AA26" s="182">
        <v>68743</v>
      </c>
      <c r="AB26" s="187">
        <v>68743</v>
      </c>
      <c r="AC26" s="278">
        <v>68743</v>
      </c>
      <c r="AD26" s="278">
        <v>68743</v>
      </c>
      <c r="AE26" s="168" t="s">
        <v>257</v>
      </c>
      <c r="AF26" s="124"/>
      <c r="AG26" s="284"/>
      <c r="AH26" s="284"/>
      <c r="AI26" s="284"/>
      <c r="AJ26" s="284"/>
      <c r="AK26" s="284">
        <v>160358</v>
      </c>
      <c r="AL26" s="280">
        <v>160358</v>
      </c>
      <c r="AM26" s="280">
        <v>160358</v>
      </c>
      <c r="AN26" s="270">
        <v>160358</v>
      </c>
    </row>
    <row r="27" spans="1:40" x14ac:dyDescent="0.25">
      <c r="A27" s="126" t="s">
        <v>285</v>
      </c>
      <c r="B27" s="41"/>
      <c r="C27" s="41"/>
      <c r="D27" s="41"/>
      <c r="E27" s="41"/>
      <c r="F27" s="41"/>
      <c r="G27" s="41"/>
      <c r="H27" s="41"/>
      <c r="I27" s="157"/>
      <c r="J27" s="157"/>
      <c r="K27" s="223"/>
      <c r="L27" s="236"/>
      <c r="M27" s="237"/>
      <c r="N27" s="237"/>
      <c r="O27" s="237"/>
      <c r="P27" s="237"/>
      <c r="Q27" s="237"/>
      <c r="R27" s="237"/>
      <c r="S27" s="237"/>
      <c r="T27" s="237"/>
      <c r="U27" s="192"/>
      <c r="V27" s="181"/>
      <c r="W27" s="171"/>
      <c r="X27" s="171"/>
      <c r="Y27" s="171"/>
      <c r="Z27" s="171"/>
      <c r="AA27" s="171"/>
      <c r="AB27" s="171"/>
      <c r="AC27" s="171"/>
      <c r="AD27" s="171"/>
      <c r="AE27" s="167"/>
      <c r="AF27" s="175"/>
      <c r="AG27" s="164"/>
      <c r="AH27" s="164"/>
      <c r="AI27" s="164"/>
      <c r="AJ27" s="164"/>
      <c r="AK27" s="164"/>
      <c r="AL27" s="164"/>
      <c r="AM27" s="164"/>
      <c r="AN27" s="141"/>
    </row>
    <row r="28" spans="1:40" x14ac:dyDescent="0.25">
      <c r="A28" s="458" t="s">
        <v>131</v>
      </c>
      <c r="B28" s="463" t="s">
        <v>211</v>
      </c>
      <c r="C28" s="461" t="s">
        <v>211</v>
      </c>
      <c r="D28" s="461" t="s">
        <v>211</v>
      </c>
      <c r="E28" s="461">
        <v>114602</v>
      </c>
      <c r="F28" s="461">
        <v>115000</v>
      </c>
      <c r="G28" s="461">
        <v>115000</v>
      </c>
      <c r="H28" s="434">
        <v>115000</v>
      </c>
      <c r="I28" s="432">
        <v>144396</v>
      </c>
      <c r="J28" s="432">
        <v>144396</v>
      </c>
      <c r="K28" s="467" t="s">
        <v>255</v>
      </c>
      <c r="L28" s="465" t="s">
        <v>211</v>
      </c>
      <c r="M28" s="439" t="s">
        <v>211</v>
      </c>
      <c r="N28" s="439" t="s">
        <v>211</v>
      </c>
      <c r="O28" s="439">
        <v>115217</v>
      </c>
      <c r="P28" s="439">
        <v>137694</v>
      </c>
      <c r="Q28" s="439">
        <v>137092</v>
      </c>
      <c r="R28" s="441">
        <v>137092</v>
      </c>
      <c r="S28" s="438">
        <v>137092</v>
      </c>
      <c r="T28" s="438">
        <v>137092</v>
      </c>
      <c r="U28" s="474" t="s">
        <v>256</v>
      </c>
      <c r="V28" s="454" t="s">
        <v>211</v>
      </c>
      <c r="W28" s="456" t="s">
        <v>211</v>
      </c>
      <c r="X28" s="456" t="s">
        <v>211</v>
      </c>
      <c r="Y28" s="456">
        <v>68775.13</v>
      </c>
      <c r="Z28" s="456">
        <v>74642.94</v>
      </c>
      <c r="AA28" s="456">
        <v>74643</v>
      </c>
      <c r="AB28" s="445">
        <v>74643</v>
      </c>
      <c r="AC28" s="277">
        <v>74643</v>
      </c>
      <c r="AD28" s="277">
        <v>74643</v>
      </c>
      <c r="AE28" s="447" t="s">
        <v>256</v>
      </c>
      <c r="AF28" s="449" t="s">
        <v>211</v>
      </c>
      <c r="AG28" s="443" t="s">
        <v>211</v>
      </c>
      <c r="AH28" s="443" t="s">
        <v>211</v>
      </c>
      <c r="AI28" s="443">
        <v>322687</v>
      </c>
      <c r="AJ28" s="443">
        <v>322687</v>
      </c>
      <c r="AK28" s="443">
        <v>337769</v>
      </c>
      <c r="AL28" s="452">
        <v>337769</v>
      </c>
      <c r="AM28" s="451">
        <v>324373</v>
      </c>
      <c r="AN28" s="469">
        <v>337769</v>
      </c>
    </row>
    <row r="29" spans="1:40" x14ac:dyDescent="0.25">
      <c r="A29" s="458"/>
      <c r="B29" s="459"/>
      <c r="C29" s="460"/>
      <c r="D29" s="460"/>
      <c r="E29" s="460"/>
      <c r="F29" s="460"/>
      <c r="G29" s="460"/>
      <c r="H29" s="462"/>
      <c r="I29" s="434"/>
      <c r="J29" s="434"/>
      <c r="K29" s="468"/>
      <c r="L29" s="466"/>
      <c r="M29" s="440"/>
      <c r="N29" s="440"/>
      <c r="O29" s="440"/>
      <c r="P29" s="440"/>
      <c r="Q29" s="440"/>
      <c r="R29" s="442"/>
      <c r="S29" s="439"/>
      <c r="T29" s="439"/>
      <c r="U29" s="475"/>
      <c r="V29" s="455"/>
      <c r="W29" s="457"/>
      <c r="X29" s="457"/>
      <c r="Y29" s="457"/>
      <c r="Z29" s="457"/>
      <c r="AA29" s="457"/>
      <c r="AB29" s="446"/>
      <c r="AC29" s="265"/>
      <c r="AD29" s="265"/>
      <c r="AE29" s="448"/>
      <c r="AF29" s="450"/>
      <c r="AG29" s="444"/>
      <c r="AH29" s="444"/>
      <c r="AI29" s="444"/>
      <c r="AJ29" s="444"/>
      <c r="AK29" s="444"/>
      <c r="AL29" s="453"/>
      <c r="AM29" s="443"/>
      <c r="AN29" s="470"/>
    </row>
    <row r="30" spans="1:40" x14ac:dyDescent="0.25">
      <c r="A30" s="458" t="s">
        <v>273</v>
      </c>
      <c r="B30" s="459" t="s">
        <v>211</v>
      </c>
      <c r="C30" s="460" t="s">
        <v>211</v>
      </c>
      <c r="D30" s="460" t="s">
        <v>211</v>
      </c>
      <c r="E30" s="460">
        <v>66000</v>
      </c>
      <c r="F30" s="460">
        <v>95000</v>
      </c>
      <c r="G30" s="460">
        <v>95000</v>
      </c>
      <c r="H30" s="462">
        <v>111759</v>
      </c>
      <c r="I30" s="432">
        <v>111759</v>
      </c>
      <c r="J30" s="435">
        <v>198071</v>
      </c>
      <c r="K30" s="223" t="s">
        <v>257</v>
      </c>
      <c r="L30" s="224" t="s">
        <v>211</v>
      </c>
      <c r="M30" s="225" t="s">
        <v>211</v>
      </c>
      <c r="N30" s="225" t="s">
        <v>211</v>
      </c>
      <c r="O30" s="225">
        <v>74918</v>
      </c>
      <c r="P30" s="225">
        <v>71042</v>
      </c>
      <c r="Q30" s="225">
        <v>71042</v>
      </c>
      <c r="R30" s="226">
        <v>31747</v>
      </c>
      <c r="S30" s="261">
        <v>31747</v>
      </c>
      <c r="T30" s="261">
        <v>31747</v>
      </c>
      <c r="U30" s="195" t="s">
        <v>274</v>
      </c>
      <c r="V30" s="149"/>
      <c r="W30" s="177"/>
      <c r="X30" s="177"/>
      <c r="Y30" s="177"/>
      <c r="Z30" s="177"/>
      <c r="AA30" s="177">
        <v>39278</v>
      </c>
      <c r="AB30" s="184">
        <v>39278</v>
      </c>
      <c r="AC30" s="278">
        <v>39278</v>
      </c>
      <c r="AD30" s="278">
        <v>39278</v>
      </c>
      <c r="AE30" s="168" t="s">
        <v>255</v>
      </c>
      <c r="AF30" s="268" t="s">
        <v>211</v>
      </c>
      <c r="AG30" s="281" t="s">
        <v>211</v>
      </c>
      <c r="AH30" s="281" t="s">
        <v>211</v>
      </c>
      <c r="AI30" s="281">
        <v>109600</v>
      </c>
      <c r="AJ30" s="281">
        <v>109601</v>
      </c>
      <c r="AK30" s="281">
        <v>109600</v>
      </c>
      <c r="AL30" s="263">
        <v>109600</v>
      </c>
      <c r="AM30" s="263">
        <v>102453</v>
      </c>
      <c r="AN30" s="141">
        <v>108503</v>
      </c>
    </row>
    <row r="31" spans="1:40" x14ac:dyDescent="0.25">
      <c r="A31" s="458"/>
      <c r="B31" s="459"/>
      <c r="C31" s="460"/>
      <c r="D31" s="460"/>
      <c r="E31" s="460"/>
      <c r="F31" s="460"/>
      <c r="G31" s="460"/>
      <c r="H31" s="462"/>
      <c r="I31" s="433"/>
      <c r="J31" s="436"/>
      <c r="K31" s="223" t="s">
        <v>258</v>
      </c>
      <c r="L31" s="224" t="s">
        <v>211</v>
      </c>
      <c r="M31" s="225" t="s">
        <v>211</v>
      </c>
      <c r="N31" s="225" t="s">
        <v>211</v>
      </c>
      <c r="O31" s="225">
        <v>15487</v>
      </c>
      <c r="P31" s="225">
        <v>0</v>
      </c>
      <c r="Q31" s="225">
        <v>39195</v>
      </c>
      <c r="R31" s="226">
        <v>80890</v>
      </c>
      <c r="S31" s="261">
        <v>80890</v>
      </c>
      <c r="T31" s="261">
        <v>96917</v>
      </c>
      <c r="U31" s="192" t="s">
        <v>255</v>
      </c>
      <c r="V31" s="149" t="s">
        <v>211</v>
      </c>
      <c r="W31" s="177" t="s">
        <v>211</v>
      </c>
      <c r="X31" s="177" t="s">
        <v>211</v>
      </c>
      <c r="Y31" s="177">
        <v>132192.22</v>
      </c>
      <c r="Z31" s="177">
        <v>132192.22</v>
      </c>
      <c r="AA31" s="177">
        <v>132192</v>
      </c>
      <c r="AB31" s="184">
        <v>132192</v>
      </c>
      <c r="AC31" s="266">
        <v>132192.22</v>
      </c>
      <c r="AD31" s="266">
        <v>132192.22</v>
      </c>
      <c r="AE31" s="167" t="s">
        <v>257</v>
      </c>
      <c r="AF31" s="268"/>
      <c r="AG31" s="281"/>
      <c r="AH31" s="281"/>
      <c r="AI31" s="281"/>
      <c r="AJ31" s="281"/>
      <c r="AK31" s="281">
        <v>88777</v>
      </c>
      <c r="AL31" s="263">
        <v>78536</v>
      </c>
      <c r="AM31" s="263">
        <v>78536</v>
      </c>
      <c r="AN31" s="141">
        <v>78536</v>
      </c>
    </row>
    <row r="32" spans="1:40" x14ac:dyDescent="0.25">
      <c r="A32" s="458"/>
      <c r="B32" s="459"/>
      <c r="C32" s="460"/>
      <c r="D32" s="460"/>
      <c r="E32" s="460"/>
      <c r="F32" s="460"/>
      <c r="G32" s="460"/>
      <c r="H32" s="462"/>
      <c r="I32" s="434"/>
      <c r="J32" s="437"/>
      <c r="K32" s="223"/>
      <c r="L32" s="224"/>
      <c r="M32" s="225"/>
      <c r="N32" s="225"/>
      <c r="O32" s="225"/>
      <c r="P32" s="225"/>
      <c r="Q32" s="225"/>
      <c r="R32" s="226"/>
      <c r="S32" s="261"/>
      <c r="T32" s="227"/>
      <c r="U32" s="192" t="s">
        <v>257</v>
      </c>
      <c r="V32" s="149" t="s">
        <v>211</v>
      </c>
      <c r="W32" s="177" t="s">
        <v>211</v>
      </c>
      <c r="X32" s="177" t="s">
        <v>211</v>
      </c>
      <c r="Y32" s="177">
        <v>83685.649999999994</v>
      </c>
      <c r="Z32" s="177">
        <v>83685.649999999994</v>
      </c>
      <c r="AA32" s="177">
        <v>83686</v>
      </c>
      <c r="AB32" s="184">
        <v>83686</v>
      </c>
      <c r="AC32" s="278">
        <v>80646</v>
      </c>
      <c r="AD32" s="278">
        <v>78234</v>
      </c>
      <c r="AE32" s="168"/>
      <c r="AF32" s="268"/>
      <c r="AG32" s="281"/>
      <c r="AH32" s="281"/>
      <c r="AI32" s="281"/>
      <c r="AJ32" s="281"/>
      <c r="AK32" s="281"/>
      <c r="AL32" s="263"/>
      <c r="AM32" s="263"/>
      <c r="AN32" s="141"/>
    </row>
    <row r="33" spans="1:40" ht="15.75" thickBot="1" x14ac:dyDescent="0.3">
      <c r="A33" s="102" t="s">
        <v>286</v>
      </c>
      <c r="B33" s="109" t="s">
        <v>211</v>
      </c>
      <c r="C33" s="110" t="s">
        <v>211</v>
      </c>
      <c r="D33" s="110" t="s">
        <v>211</v>
      </c>
      <c r="E33" s="110">
        <v>271613</v>
      </c>
      <c r="F33" s="110">
        <v>270000</v>
      </c>
      <c r="G33" s="110">
        <v>270000</v>
      </c>
      <c r="H33" s="111">
        <v>270000</v>
      </c>
      <c r="I33" s="111">
        <v>270000</v>
      </c>
      <c r="J33" s="111">
        <v>270000</v>
      </c>
      <c r="K33" s="254"/>
      <c r="L33" s="241" t="s">
        <v>211</v>
      </c>
      <c r="M33" s="242" t="s">
        <v>211</v>
      </c>
      <c r="N33" s="242" t="s">
        <v>211</v>
      </c>
      <c r="O33" s="242">
        <v>319612</v>
      </c>
      <c r="P33" s="242">
        <v>319612</v>
      </c>
      <c r="Q33" s="242">
        <v>319612</v>
      </c>
      <c r="R33" s="243">
        <v>319612</v>
      </c>
      <c r="S33" s="243">
        <v>319612</v>
      </c>
      <c r="T33" s="243">
        <v>319612</v>
      </c>
      <c r="U33" s="197"/>
      <c r="V33" s="119" t="s">
        <v>211</v>
      </c>
      <c r="W33" s="120" t="s">
        <v>211</v>
      </c>
      <c r="X33" s="120" t="s">
        <v>211</v>
      </c>
      <c r="Y33" s="120">
        <v>263216.27</v>
      </c>
      <c r="Z33" s="120">
        <v>263235.40000000002</v>
      </c>
      <c r="AA33" s="120">
        <v>263235</v>
      </c>
      <c r="AB33" s="188">
        <v>263235.40000000002</v>
      </c>
      <c r="AC33" s="188">
        <v>263235.40000000002</v>
      </c>
      <c r="AD33" s="188">
        <v>263235.40000000002</v>
      </c>
      <c r="AE33" s="208"/>
      <c r="AF33" s="115" t="s">
        <v>211</v>
      </c>
      <c r="AG33" s="122" t="s">
        <v>211</v>
      </c>
      <c r="AH33" s="122" t="s">
        <v>211</v>
      </c>
      <c r="AI33" s="122">
        <v>399837</v>
      </c>
      <c r="AJ33" s="122">
        <v>399837</v>
      </c>
      <c r="AK33" s="122">
        <v>399837</v>
      </c>
      <c r="AL33" s="116">
        <v>399837</v>
      </c>
      <c r="AM33" s="116">
        <v>399837</v>
      </c>
      <c r="AN33" s="123">
        <v>401850</v>
      </c>
    </row>
  </sheetData>
  <mergeCells count="104">
    <mergeCell ref="AF2:AL2"/>
    <mergeCell ref="A1:H1"/>
    <mergeCell ref="A2:A3"/>
    <mergeCell ref="B2:H2"/>
    <mergeCell ref="L2:R2"/>
    <mergeCell ref="V2:AB2"/>
    <mergeCell ref="U28:U29"/>
    <mergeCell ref="F24:F26"/>
    <mergeCell ref="H24:H26"/>
    <mergeCell ref="A28:A29"/>
    <mergeCell ref="B28:B29"/>
    <mergeCell ref="C28:C29"/>
    <mergeCell ref="D28:D29"/>
    <mergeCell ref="E28:E29"/>
    <mergeCell ref="A24:A26"/>
    <mergeCell ref="B24:B26"/>
    <mergeCell ref="C24:C26"/>
    <mergeCell ref="D24:D26"/>
    <mergeCell ref="E24:E26"/>
    <mergeCell ref="X22:X23"/>
    <mergeCell ref="Q22:Q23"/>
    <mergeCell ref="Q28:Q29"/>
    <mergeCell ref="AA22:AA23"/>
    <mergeCell ref="AA28:AA29"/>
    <mergeCell ref="H28:H29"/>
    <mergeCell ref="K28:K29"/>
    <mergeCell ref="AN22:AN23"/>
    <mergeCell ref="AN28:AN29"/>
    <mergeCell ref="K22:K23"/>
    <mergeCell ref="J22:J23"/>
    <mergeCell ref="AD22:AD23"/>
    <mergeCell ref="I22:I23"/>
    <mergeCell ref="AC22:AC23"/>
    <mergeCell ref="L22:L23"/>
    <mergeCell ref="M22:M23"/>
    <mergeCell ref="N22:N23"/>
    <mergeCell ref="O22:O23"/>
    <mergeCell ref="P22:P23"/>
    <mergeCell ref="R22:R23"/>
    <mergeCell ref="U22:U23"/>
    <mergeCell ref="V22:V23"/>
    <mergeCell ref="W22:W23"/>
    <mergeCell ref="AK22:AK23"/>
    <mergeCell ref="AK28:AK29"/>
    <mergeCell ref="AB22:AB23"/>
    <mergeCell ref="AE22:AE23"/>
    <mergeCell ref="AF22:AF23"/>
    <mergeCell ref="A30:A32"/>
    <mergeCell ref="B30:B32"/>
    <mergeCell ref="C30:C32"/>
    <mergeCell ref="D30:D32"/>
    <mergeCell ref="E30:E32"/>
    <mergeCell ref="A22:A23"/>
    <mergeCell ref="E22:E23"/>
    <mergeCell ref="F22:F23"/>
    <mergeCell ref="H22:H23"/>
    <mergeCell ref="B22:B23"/>
    <mergeCell ref="C22:C23"/>
    <mergeCell ref="D22:D23"/>
    <mergeCell ref="G22:G23"/>
    <mergeCell ref="G24:G26"/>
    <mergeCell ref="G28:G29"/>
    <mergeCell ref="F30:F32"/>
    <mergeCell ref="H30:H32"/>
    <mergeCell ref="L28:L29"/>
    <mergeCell ref="M28:M29"/>
    <mergeCell ref="G30:G32"/>
    <mergeCell ref="F28:F29"/>
    <mergeCell ref="AI28:AI29"/>
    <mergeCell ref="AJ28:AJ29"/>
    <mergeCell ref="AB28:AB29"/>
    <mergeCell ref="AE28:AE29"/>
    <mergeCell ref="AF28:AF29"/>
    <mergeCell ref="AG28:AG29"/>
    <mergeCell ref="AM22:AM23"/>
    <mergeCell ref="AM28:AM29"/>
    <mergeCell ref="I24:I26"/>
    <mergeCell ref="I28:I29"/>
    <mergeCell ref="AL22:AL23"/>
    <mergeCell ref="AL28:AL29"/>
    <mergeCell ref="AH28:AH29"/>
    <mergeCell ref="V28:V29"/>
    <mergeCell ref="W28:W29"/>
    <mergeCell ref="X28:X29"/>
    <mergeCell ref="Y28:Y29"/>
    <mergeCell ref="Z28:Z29"/>
    <mergeCell ref="AG22:AG23"/>
    <mergeCell ref="AH22:AH23"/>
    <mergeCell ref="AI22:AI23"/>
    <mergeCell ref="AJ22:AJ23"/>
    <mergeCell ref="Y22:Y23"/>
    <mergeCell ref="Z22:Z23"/>
    <mergeCell ref="I30:I32"/>
    <mergeCell ref="J24:J26"/>
    <mergeCell ref="J28:J29"/>
    <mergeCell ref="J30:J32"/>
    <mergeCell ref="T22:T23"/>
    <mergeCell ref="T28:T29"/>
    <mergeCell ref="N28:N29"/>
    <mergeCell ref="O28:O29"/>
    <mergeCell ref="P28:P29"/>
    <mergeCell ref="R28:R29"/>
    <mergeCell ref="S22:S23"/>
    <mergeCell ref="S28:S29"/>
  </mergeCells>
  <pageMargins left="0.7" right="0.7" top="0.75" bottom="0.75" header="0.3" footer="0.3"/>
  <pageSetup paperSize="8" scale="71"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A2.1 Service indicators</vt:lpstr>
      <vt:lpstr>A2.2 Quality statistics</vt:lpstr>
      <vt:lpstr>A2.3 Detailed facilities data</vt:lpstr>
      <vt:lpstr>A2.4 Operational statistics</vt:lpstr>
      <vt:lpstr>'A2.1 Service indicators'!Print_Area</vt:lpstr>
      <vt:lpstr>'A2.2 Quality statistics'!Print_Area</vt:lpstr>
      <vt:lpstr>'A2.3 Detailed facilities data'!Print_Area</vt:lpstr>
      <vt:lpstr>'A2.4 Operational statistics'!Print_Area</vt:lpstr>
      <vt:lpstr>Contents!Print_Area</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Chia-Lin</dc:creator>
  <cp:lastModifiedBy>Islam, Rabi</cp:lastModifiedBy>
  <cp:lastPrinted>2020-02-21T01:44:57Z</cp:lastPrinted>
  <dcterms:created xsi:type="dcterms:W3CDTF">2016-02-24T23:24:49Z</dcterms:created>
  <dcterms:modified xsi:type="dcterms:W3CDTF">2020-02-21T05:18:08Z</dcterms:modified>
</cp:coreProperties>
</file>