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homesharecl\HomeDrives\RIsla\"/>
    </mc:Choice>
  </mc:AlternateContent>
  <bookViews>
    <workbookView xWindow="60" yWindow="6240" windowWidth="27315" windowHeight="6630"/>
  </bookViews>
  <sheets>
    <sheet name="Contents" sheetId="1" r:id="rId1"/>
    <sheet name="A3.1 car parking prices" sheetId="10" r:id="rId2"/>
    <sheet name="A3.2 car parking facilities" sheetId="11" r:id="rId3"/>
  </sheets>
  <calcPr calcId="162913"/>
</workbook>
</file>

<file path=xl/calcChain.xml><?xml version="1.0" encoding="utf-8"?>
<calcChain xmlns="http://schemas.openxmlformats.org/spreadsheetml/2006/main">
  <c r="C53" i="11" l="1"/>
  <c r="B53" i="11"/>
  <c r="D52" i="11"/>
  <c r="C52" i="11"/>
  <c r="B52" i="11"/>
  <c r="D51" i="11"/>
  <c r="C51" i="11"/>
  <c r="B51" i="11"/>
  <c r="D50" i="11"/>
  <c r="C50" i="11"/>
  <c r="B50" i="11"/>
  <c r="K40" i="11" l="1"/>
  <c r="K39" i="11"/>
  <c r="K38" i="11"/>
  <c r="F18" i="11"/>
</calcChain>
</file>

<file path=xl/sharedStrings.xml><?xml version="1.0" encoding="utf-8"?>
<sst xmlns="http://schemas.openxmlformats.org/spreadsheetml/2006/main" count="458" uniqueCount="124">
  <si>
    <t>Table 3.1</t>
  </si>
  <si>
    <t>Comparison of car parking prices over time</t>
  </si>
  <si>
    <t>Table 3.2</t>
  </si>
  <si>
    <t>Comparison data on the airports' car parking facilities</t>
  </si>
  <si>
    <t>Airport</t>
  </si>
  <si>
    <t>2010-11</t>
  </si>
  <si>
    <t>NA</t>
  </si>
  <si>
    <t>2011-12</t>
  </si>
  <si>
    <t>2012-13</t>
  </si>
  <si>
    <t>2013-14</t>
  </si>
  <si>
    <t>2014-15</t>
  </si>
  <si>
    <t>Brisbane Airport</t>
  </si>
  <si>
    <t>Sydney Airport</t>
  </si>
  <si>
    <t>Charge per unit $(incl. GST) as at 30 June</t>
  </si>
  <si>
    <t>Price point</t>
  </si>
  <si>
    <t>2010–11</t>
  </si>
  <si>
    <t>2011–12</t>
  </si>
  <si>
    <t>2012–13</t>
  </si>
  <si>
    <t xml:space="preserve">Drive-up (International) </t>
  </si>
  <si>
    <t>Drive-up (Domestic)</t>
  </si>
  <si>
    <t>Average online (Domestic)</t>
  </si>
  <si>
    <t>4-24 hours</t>
  </si>
  <si>
    <t>Melbourne Airport</t>
  </si>
  <si>
    <t>Drive-up</t>
  </si>
  <si>
    <t>Average online</t>
  </si>
  <si>
    <t>Note: Melbourne Airport amended its car parking price structure in 2013-14</t>
  </si>
  <si>
    <t>Drive-up (uncovered)</t>
  </si>
  <si>
    <t>Drive-up              (multi-level)</t>
  </si>
  <si>
    <t>Drive-up           (Value Long Stay*)</t>
  </si>
  <si>
    <t>Drive-up            (Value Long Stay)</t>
  </si>
  <si>
    <t>Average online  (uncovered)</t>
  </si>
  <si>
    <t>Average online  (multi-level*)</t>
  </si>
  <si>
    <t>Average online (Value Long Stay)</t>
  </si>
  <si>
    <t>Free</t>
  </si>
  <si>
    <t>Additional days</t>
  </si>
  <si>
    <t>Note: * The Value Long Stay car park opened in 2013-14.</t>
  </si>
  <si>
    <t xml:space="preserve">         * The Northern Business business car park is included when the ACCC acculated the average online prices for the multi-level long term park.</t>
  </si>
  <si>
    <t>Table A3.1.5: Northern Business car parking prices in real terms</t>
  </si>
  <si>
    <t>1–2 days</t>
  </si>
  <si>
    <t>Perth Airport</t>
  </si>
  <si>
    <t>Table A3.1.6: Short-term car parking prices in real terms</t>
  </si>
  <si>
    <t>Note: Perth Airport amended its car parking price structure in 2011-12</t>
  </si>
  <si>
    <t>Table A3.1.7:Long-term car parking prices in real terms</t>
  </si>
  <si>
    <t>Average online (International)</t>
  </si>
  <si>
    <t>4–24 hours</t>
  </si>
  <si>
    <t xml:space="preserve">Drive-up </t>
  </si>
  <si>
    <t>A3.2.1 Availability of car parking facilities for monitored airports</t>
  </si>
  <si>
    <t xml:space="preserve">Brisbane Airport </t>
  </si>
  <si>
    <t>Facilities</t>
  </si>
  <si>
    <t>Short-term and long-term international car parking</t>
  </si>
  <si>
    <t xml:space="preserve">Short-term domestic car parking </t>
  </si>
  <si>
    <t xml:space="preserve">Long-term domestic car parking </t>
  </si>
  <si>
    <t xml:space="preserve">Staff car parking </t>
  </si>
  <si>
    <t>Number of days car park is open</t>
  </si>
  <si>
    <t>Number of spaces available as at 30 June</t>
  </si>
  <si>
    <t>Total annual throughput</t>
  </si>
  <si>
    <t xml:space="preserve">Melbourne Airport </t>
  </si>
  <si>
    <t>Short-term car parking</t>
  </si>
  <si>
    <t xml:space="preserve">Long-term car parking </t>
  </si>
  <si>
    <t xml:space="preserve">Perth Airport </t>
  </si>
  <si>
    <t>Short-term domestic car parking</t>
  </si>
  <si>
    <t xml:space="preserve">Short-term international car parking </t>
  </si>
  <si>
    <t xml:space="preserve">Long-term international car parking </t>
  </si>
  <si>
    <t xml:space="preserve">Sydney Airport </t>
  </si>
  <si>
    <t>Short-term international car parking</t>
  </si>
  <si>
    <t>A3.2.2 Comparison of availability of car parking facilities across monitored airports</t>
  </si>
  <si>
    <t>Number of short-term car parking spaces</t>
  </si>
  <si>
    <t>Number of long-term car parking spaces</t>
  </si>
  <si>
    <t>Number of staff car parking spaces</t>
  </si>
  <si>
    <t>Brisbane Airport*</t>
  </si>
  <si>
    <t>Sydney Airport*</t>
  </si>
  <si>
    <t>Note:  *Brisbane Airport’s international terminal has a single car park which caters for long and short term. Spaces are included in the long-term car parking.</t>
  </si>
  <si>
    <t>*Sydney Airport staff car park spaces are now shared with the public in the multi-level car park at the international terminal.</t>
  </si>
  <si>
    <t xml:space="preserve">Average online (International) </t>
  </si>
  <si>
    <t>2015-16</t>
  </si>
  <si>
    <t>Average online (international)</t>
  </si>
  <si>
    <t>Drive-up              (multi-level at terminal)</t>
  </si>
  <si>
    <t>Average online  (multi-level at terminal)</t>
  </si>
  <si>
    <t>Drive-up (T4)</t>
  </si>
  <si>
    <t>Average online (T4)</t>
  </si>
  <si>
    <t>Average online multi-level at terminal)</t>
  </si>
  <si>
    <t>Average online (P3)</t>
  </si>
  <si>
    <t>Average online (domestic premium long stay)</t>
  </si>
  <si>
    <t>Average online (Blue Emu Domestic - unshaded)</t>
  </si>
  <si>
    <t>Average online (Blue Emu Domestic - shaded)</t>
  </si>
  <si>
    <t>2016-17</t>
  </si>
  <si>
    <t>Airport Monitoring Report 2016-17</t>
  </si>
  <si>
    <t>Average online (domestic standard long stay</t>
  </si>
  <si>
    <t>Average online (Airpark uncovered)</t>
  </si>
  <si>
    <t>up to 1 day</t>
  </si>
  <si>
    <t>1 to 2 days</t>
  </si>
  <si>
    <t>2 to 3 days</t>
  </si>
  <si>
    <t>3 to 4 days</t>
  </si>
  <si>
    <t>4 to 5 days</t>
  </si>
  <si>
    <t>5 to 6 days</t>
  </si>
  <si>
    <t>6 to 7 days</t>
  </si>
  <si>
    <t>7 to 8 days</t>
  </si>
  <si>
    <t>8 to 9 days</t>
  </si>
  <si>
    <t>9 to 10 days</t>
  </si>
  <si>
    <t>10 to 11 days</t>
  </si>
  <si>
    <t>11 to 12 days</t>
  </si>
  <si>
    <t>12 to 13 days</t>
  </si>
  <si>
    <t>13 to 14 days</t>
  </si>
  <si>
    <t>2 to 3 hours</t>
  </si>
  <si>
    <t>1 to 2 hours</t>
  </si>
  <si>
    <t>30 minutes to 1 hour</t>
  </si>
  <si>
    <t>15 to 30 minutes</t>
  </si>
  <si>
    <t>up to 15 minutes</t>
  </si>
  <si>
    <t>3 to 4 hours</t>
  </si>
  <si>
    <t>up to 30 minutes</t>
  </si>
  <si>
    <t>up to 10 minutes</t>
  </si>
  <si>
    <t>10 to 30 minutes</t>
  </si>
  <si>
    <t>4 to 5 hours</t>
  </si>
  <si>
    <t>5 to 6 hours</t>
  </si>
  <si>
    <t>6 to 7 hours</t>
  </si>
  <si>
    <t>7 to 8 hours</t>
  </si>
  <si>
    <t>8 to 24 hours</t>
  </si>
  <si>
    <t xml:space="preserve">Table A3.1.1: Short-term car parking prices in real terms </t>
  </si>
  <si>
    <t>Table A3.1.2: Long-term car parking prices in real terms</t>
  </si>
  <si>
    <t xml:space="preserve">Table A3.1.3: Short-term car parking prices in real terms </t>
  </si>
  <si>
    <t xml:space="preserve">Table A3.1.4: Long-term car parking prices in real terms </t>
  </si>
  <si>
    <t xml:space="preserve">Table A3.1.8: Short-term car parking prices in real terms </t>
  </si>
  <si>
    <t xml:space="preserve">Table A3.1.9: Long-term car parking prices in real terms </t>
  </si>
  <si>
    <t>4 to 10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</si>
</sst>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b/>
      <sz val="12"/>
      <name val="Tms Rmn"/>
    </font>
    <font>
      <b/>
      <i/>
      <sz val="16"/>
      <name val="Helv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theme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88">
    <xf numFmtId="0" fontId="0" fillId="0" borderId="0"/>
    <xf numFmtId="0" fontId="4" fillId="0" borderId="0" applyNumberFormat="0" applyFill="0" applyBorder="0" applyAlignment="0" applyProtection="0"/>
    <xf numFmtId="0" fontId="17" fillId="0" borderId="0"/>
    <xf numFmtId="0" fontId="17" fillId="0" borderId="0"/>
    <xf numFmtId="9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9" fillId="0" borderId="0"/>
    <xf numFmtId="0" fontId="9" fillId="0" borderId="0"/>
    <xf numFmtId="43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6" fillId="0" borderId="0"/>
    <xf numFmtId="9" fontId="3" fillId="0" borderId="0" applyFont="0" applyFill="0" applyBorder="0" applyAlignment="0" applyProtection="0"/>
    <xf numFmtId="38" fontId="18" fillId="18" borderId="0" applyNumberFormat="0" applyBorder="0" applyAlignment="0" applyProtection="0"/>
    <xf numFmtId="0" fontId="20" fillId="0" borderId="0"/>
    <xf numFmtId="10" fontId="18" fillId="19" borderId="3" applyNumberFormat="0" applyBorder="0" applyAlignment="0" applyProtection="0"/>
    <xf numFmtId="0" fontId="21" fillId="0" borderId="0"/>
    <xf numFmtId="10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0" fontId="16" fillId="0" borderId="0"/>
    <xf numFmtId="9" fontId="9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9" fillId="0" borderId="0"/>
    <xf numFmtId="0" fontId="19" fillId="0" borderId="0" applyNumberFormat="0" applyFill="0" applyBorder="0" applyAlignment="0" applyProtection="0"/>
    <xf numFmtId="0" fontId="16" fillId="0" borderId="0"/>
    <xf numFmtId="0" fontId="9" fillId="0" borderId="0"/>
    <xf numFmtId="0" fontId="16" fillId="0" borderId="0"/>
    <xf numFmtId="0" fontId="16" fillId="0" borderId="0"/>
    <xf numFmtId="0" fontId="9" fillId="0" borderId="0"/>
    <xf numFmtId="0" fontId="19" fillId="0" borderId="0" applyNumberFormat="0" applyFill="0" applyBorder="0" applyAlignment="0" applyProtection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6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0" borderId="0"/>
    <xf numFmtId="9" fontId="3" fillId="0" borderId="0" applyFont="0" applyFill="0" applyBorder="0" applyAlignment="0" applyProtection="0"/>
    <xf numFmtId="0" fontId="16" fillId="0" borderId="0"/>
    <xf numFmtId="9" fontId="9" fillId="0" borderId="0" applyFont="0" applyFill="0" applyBorder="0" applyAlignment="0" applyProtection="0"/>
    <xf numFmtId="0" fontId="17" fillId="0" borderId="0"/>
    <xf numFmtId="9" fontId="9" fillId="0" borderId="0" applyFont="0" applyFill="0" applyBorder="0" applyAlignment="0" applyProtection="0"/>
    <xf numFmtId="0" fontId="17" fillId="0" borderId="0"/>
    <xf numFmtId="9" fontId="9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167">
    <xf numFmtId="0" fontId="0" fillId="0" borderId="0" xfId="0"/>
    <xf numFmtId="0" fontId="3" fillId="3" borderId="0" xfId="0" applyFont="1" applyFill="1"/>
    <xf numFmtId="3" fontId="0" fillId="4" borderId="3" xfId="0" applyNumberFormat="1" applyFill="1" applyBorder="1" applyAlignment="1">
      <alignment horizontal="center"/>
    </xf>
    <xf numFmtId="3" fontId="0" fillId="9" borderId="3" xfId="0" applyNumberFormat="1" applyFill="1" applyBorder="1" applyAlignment="1">
      <alignment horizontal="center"/>
    </xf>
    <xf numFmtId="3" fontId="0" fillId="10" borderId="3" xfId="0" applyNumberFormat="1" applyFill="1" applyBorder="1" applyAlignment="1">
      <alignment horizontal="center"/>
    </xf>
    <xf numFmtId="0" fontId="10" fillId="11" borderId="0" xfId="0" applyFont="1" applyFill="1" applyBorder="1" applyAlignment="1">
      <alignment vertical="center"/>
    </xf>
    <xf numFmtId="0" fontId="15" fillId="11" borderId="0" xfId="0" applyFont="1" applyFill="1" applyBorder="1" applyAlignment="1">
      <alignment vertical="center"/>
    </xf>
    <xf numFmtId="3" fontId="9" fillId="6" borderId="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10" fillId="17" borderId="0" xfId="0" applyFont="1" applyFill="1" applyAlignment="1"/>
    <xf numFmtId="0" fontId="0" fillId="17" borderId="0" xfId="0" applyFill="1"/>
    <xf numFmtId="3" fontId="0" fillId="0" borderId="3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12" fillId="11" borderId="15" xfId="0" applyFont="1" applyFill="1" applyBorder="1" applyAlignment="1">
      <alignment vertical="center" wrapText="1"/>
    </xf>
    <xf numFmtId="0" fontId="0" fillId="0" borderId="12" xfId="0" applyBorder="1"/>
    <xf numFmtId="0" fontId="6" fillId="4" borderId="20" xfId="0" applyFont="1" applyFill="1" applyBorder="1" applyAlignment="1">
      <alignment horizontal="center"/>
    </xf>
    <xf numFmtId="3" fontId="0" fillId="4" borderId="23" xfId="0" applyNumberFormat="1" applyFill="1" applyBorder="1" applyAlignment="1">
      <alignment horizontal="center"/>
    </xf>
    <xf numFmtId="3" fontId="0" fillId="4" borderId="22" xfId="0" applyNumberFormat="1" applyFill="1" applyBorder="1" applyAlignment="1">
      <alignment horizontal="center"/>
    </xf>
    <xf numFmtId="3" fontId="7" fillId="4" borderId="17" xfId="0" applyNumberFormat="1" applyFont="1" applyFill="1" applyBorder="1" applyAlignment="1">
      <alignment horizontal="center"/>
    </xf>
    <xf numFmtId="3" fontId="0" fillId="4" borderId="16" xfId="0" applyNumberForma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/>
    </xf>
    <xf numFmtId="3" fontId="9" fillId="6" borderId="16" xfId="0" applyNumberFormat="1" applyFont="1" applyFill="1" applyBorder="1" applyAlignment="1">
      <alignment horizontal="center"/>
    </xf>
    <xf numFmtId="3" fontId="9" fillId="6" borderId="23" xfId="0" applyNumberFormat="1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 vertical="center" wrapText="1"/>
    </xf>
    <xf numFmtId="3" fontId="9" fillId="6" borderId="22" xfId="0" applyNumberFormat="1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3" fontId="6" fillId="9" borderId="17" xfId="0" applyNumberFormat="1" applyFont="1" applyFill="1" applyBorder="1" applyAlignment="1">
      <alignment horizontal="center"/>
    </xf>
    <xf numFmtId="3" fontId="0" fillId="9" borderId="16" xfId="0" applyNumberFormat="1" applyFill="1" applyBorder="1" applyAlignment="1">
      <alignment horizontal="center"/>
    </xf>
    <xf numFmtId="3" fontId="1" fillId="9" borderId="17" xfId="0" applyNumberFormat="1" applyFont="1" applyFill="1" applyBorder="1" applyAlignment="1">
      <alignment horizontal="center"/>
    </xf>
    <xf numFmtId="3" fontId="1" fillId="9" borderId="20" xfId="0" applyNumberFormat="1" applyFont="1" applyFill="1" applyBorder="1" applyAlignment="1">
      <alignment horizontal="center"/>
    </xf>
    <xf numFmtId="3" fontId="0" fillId="9" borderId="22" xfId="0" applyNumberFormat="1" applyFill="1" applyBorder="1" applyAlignment="1">
      <alignment horizontal="center"/>
    </xf>
    <xf numFmtId="3" fontId="0" fillId="9" borderId="23" xfId="0" applyNumberFormat="1" applyFill="1" applyBorder="1" applyAlignment="1">
      <alignment horizontal="center"/>
    </xf>
    <xf numFmtId="3" fontId="6" fillId="10" borderId="17" xfId="0" applyNumberFormat="1" applyFont="1" applyFill="1" applyBorder="1" applyAlignment="1">
      <alignment horizontal="center"/>
    </xf>
    <xf numFmtId="3" fontId="0" fillId="10" borderId="16" xfId="0" applyNumberFormat="1" applyFill="1" applyBorder="1" applyAlignment="1">
      <alignment horizontal="center"/>
    </xf>
    <xf numFmtId="3" fontId="6" fillId="10" borderId="20" xfId="0" applyNumberFormat="1" applyFont="1" applyFill="1" applyBorder="1" applyAlignment="1">
      <alignment horizontal="center"/>
    </xf>
    <xf numFmtId="3" fontId="0" fillId="10" borderId="22" xfId="0" applyNumberFormat="1" applyFill="1" applyBorder="1" applyAlignment="1">
      <alignment horizontal="center"/>
    </xf>
    <xf numFmtId="3" fontId="0" fillId="10" borderId="23" xfId="0" applyNumberFormat="1" applyFill="1" applyBorder="1" applyAlignment="1">
      <alignment horizontal="center"/>
    </xf>
    <xf numFmtId="0" fontId="15" fillId="17" borderId="0" xfId="0" applyFont="1" applyFill="1" applyBorder="1" applyAlignment="1">
      <alignment horizontal="center" vertical="center"/>
    </xf>
    <xf numFmtId="0" fontId="10" fillId="11" borderId="0" xfId="0" applyFont="1" applyFill="1" applyBorder="1" applyAlignment="1">
      <alignment horizontal="center" vertical="center"/>
    </xf>
    <xf numFmtId="0" fontId="15" fillId="11" borderId="0" xfId="0" applyFont="1" applyFill="1" applyBorder="1" applyAlignment="1">
      <alignment horizontal="center" vertical="center"/>
    </xf>
    <xf numFmtId="0" fontId="8" fillId="8" borderId="16" xfId="0" applyFont="1" applyFill="1" applyBorder="1" applyAlignment="1">
      <alignment horizontal="center" vertical="center" wrapText="1"/>
    </xf>
    <xf numFmtId="0" fontId="10" fillId="17" borderId="0" xfId="0" applyFont="1" applyFill="1" applyBorder="1" applyAlignment="1">
      <alignment horizontal="left" vertical="top"/>
    </xf>
    <xf numFmtId="0" fontId="8" fillId="11" borderId="9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6" fillId="6" borderId="24" xfId="0" applyFont="1" applyFill="1" applyBorder="1" applyAlignment="1">
      <alignment horizontal="center"/>
    </xf>
    <xf numFmtId="3" fontId="9" fillId="6" borderId="25" xfId="0" applyNumberFormat="1" applyFont="1" applyFill="1" applyBorder="1" applyAlignment="1">
      <alignment horizontal="center"/>
    </xf>
    <xf numFmtId="3" fontId="9" fillId="6" borderId="26" xfId="0" applyNumberFormat="1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3" fontId="0" fillId="4" borderId="25" xfId="0" applyNumberFormat="1" applyFill="1" applyBorder="1" applyAlignment="1">
      <alignment horizontal="center"/>
    </xf>
    <xf numFmtId="3" fontId="0" fillId="4" borderId="26" xfId="0" applyNumberFormat="1" applyFill="1" applyBorder="1" applyAlignment="1">
      <alignment horizontal="center"/>
    </xf>
    <xf numFmtId="3" fontId="1" fillId="9" borderId="24" xfId="0" applyNumberFormat="1" applyFont="1" applyFill="1" applyBorder="1" applyAlignment="1">
      <alignment horizontal="center"/>
    </xf>
    <xf numFmtId="3" fontId="0" fillId="9" borderId="25" xfId="0" applyNumberFormat="1" applyFill="1" applyBorder="1" applyAlignment="1">
      <alignment horizontal="center"/>
    </xf>
    <xf numFmtId="3" fontId="0" fillId="9" borderId="26" xfId="0" applyNumberFormat="1" applyFill="1" applyBorder="1" applyAlignment="1">
      <alignment horizontal="center"/>
    </xf>
    <xf numFmtId="3" fontId="6" fillId="10" borderId="24" xfId="0" applyNumberFormat="1" applyFont="1" applyFill="1" applyBorder="1" applyAlignment="1">
      <alignment horizontal="center"/>
    </xf>
    <xf numFmtId="3" fontId="0" fillId="10" borderId="25" xfId="0" applyNumberFormat="1" applyFill="1" applyBorder="1" applyAlignment="1">
      <alignment horizontal="center"/>
    </xf>
    <xf numFmtId="3" fontId="0" fillId="10" borderId="26" xfId="0" applyNumberFormat="1" applyFill="1" applyBorder="1" applyAlignment="1">
      <alignment horizontal="center"/>
    </xf>
    <xf numFmtId="2" fontId="23" fillId="3" borderId="3" xfId="0" applyNumberFormat="1" applyFont="1" applyFill="1" applyBorder="1" applyAlignment="1" applyProtection="1">
      <alignment horizontal="center" vertical="center" wrapText="1"/>
      <protection locked="0"/>
    </xf>
    <xf numFmtId="2" fontId="23" fillId="3" borderId="3" xfId="0" applyNumberFormat="1" applyFont="1" applyFill="1" applyBorder="1" applyAlignment="1" applyProtection="1">
      <alignment horizontal="center"/>
      <protection locked="0"/>
    </xf>
    <xf numFmtId="0" fontId="23" fillId="0" borderId="0" xfId="0" applyFont="1" applyProtection="1">
      <protection locked="0"/>
    </xf>
    <xf numFmtId="0" fontId="14" fillId="12" borderId="5" xfId="0" applyFont="1" applyFill="1" applyBorder="1" applyAlignment="1" applyProtection="1">
      <alignment horizontal="center" vertical="center" wrapText="1"/>
      <protection locked="0"/>
    </xf>
    <xf numFmtId="0" fontId="14" fillId="12" borderId="3" xfId="0" applyFont="1" applyFill="1" applyBorder="1" applyAlignment="1" applyProtection="1">
      <alignment horizontal="center" vertical="center" wrapText="1"/>
      <protection locked="0"/>
    </xf>
    <xf numFmtId="2" fontId="11" fillId="6" borderId="3" xfId="0" applyNumberFormat="1" applyFont="1" applyFill="1" applyBorder="1" applyAlignment="1" applyProtection="1">
      <alignment horizontal="center" vertical="center" wrapText="1"/>
      <protection locked="0"/>
    </xf>
    <xf numFmtId="2" fontId="11" fillId="20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23" fillId="0" borderId="0" xfId="0" applyFont="1" applyFill="1" applyAlignment="1" applyProtection="1">
      <protection locked="0"/>
    </xf>
    <xf numFmtId="0" fontId="14" fillId="12" borderId="4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24" fillId="4" borderId="3" xfId="0" applyFont="1" applyFill="1" applyBorder="1" applyAlignment="1" applyProtection="1">
      <alignment horizontal="center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2" fontId="11" fillId="3" borderId="3" xfId="0" applyNumberFormat="1" applyFont="1" applyFill="1" applyBorder="1" applyAlignment="1" applyProtection="1">
      <alignment horizontal="center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4" fillId="16" borderId="3" xfId="0" applyFont="1" applyFill="1" applyBorder="1" applyAlignment="1" applyProtection="1">
      <alignment horizontal="center" vertical="center" wrapText="1"/>
      <protection locked="0"/>
    </xf>
    <xf numFmtId="2" fontId="11" fillId="10" borderId="3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Protection="1">
      <protection locked="0"/>
    </xf>
    <xf numFmtId="2" fontId="11" fillId="20" borderId="27" xfId="0" applyNumberFormat="1" applyFont="1" applyFill="1" applyBorder="1" applyAlignment="1" applyProtection="1">
      <alignment horizontal="center" vertical="center" wrapText="1"/>
      <protection locked="0"/>
    </xf>
    <xf numFmtId="0" fontId="14" fillId="12" borderId="28" xfId="0" applyFont="1" applyFill="1" applyBorder="1" applyAlignment="1" applyProtection="1">
      <alignment horizontal="center" vertical="center" wrapText="1"/>
      <protection locked="0"/>
    </xf>
    <xf numFmtId="2" fontId="11" fillId="6" borderId="28" xfId="0" applyNumberFormat="1" applyFont="1" applyFill="1" applyBorder="1" applyAlignment="1" applyProtection="1">
      <alignment horizontal="center" vertical="center" wrapText="1"/>
      <protection locked="0"/>
    </xf>
    <xf numFmtId="2" fontId="11" fillId="20" borderId="28" xfId="0" applyNumberFormat="1" applyFont="1" applyFill="1" applyBorder="1" applyAlignment="1" applyProtection="1">
      <alignment horizontal="center" vertical="center" wrapText="1"/>
      <protection locked="0"/>
    </xf>
    <xf numFmtId="2" fontId="11" fillId="6" borderId="29" xfId="0" applyNumberFormat="1" applyFont="1" applyFill="1" applyBorder="1" applyAlignment="1" applyProtection="1">
      <alignment horizontal="center" vertical="center" wrapText="1"/>
      <protection locked="0"/>
    </xf>
    <xf numFmtId="0" fontId="14" fillId="12" borderId="30" xfId="0" applyFont="1" applyFill="1" applyBorder="1" applyAlignment="1" applyProtection="1">
      <alignment horizontal="center" vertical="center" wrapText="1"/>
      <protection locked="0"/>
    </xf>
    <xf numFmtId="0" fontId="14" fillId="4" borderId="29" xfId="0" applyFont="1" applyFill="1" applyBorder="1" applyAlignment="1" applyProtection="1">
      <alignment horizontal="center" vertical="center" wrapText="1"/>
      <protection locked="0"/>
    </xf>
    <xf numFmtId="0" fontId="14" fillId="12" borderId="3" xfId="0" applyFont="1" applyFill="1" applyBorder="1" applyAlignment="1" applyProtection="1">
      <alignment horizontal="center" vertical="center" wrapText="1"/>
      <protection locked="0"/>
    </xf>
    <xf numFmtId="0" fontId="11" fillId="6" borderId="3" xfId="0" applyFont="1" applyFill="1" applyBorder="1" applyAlignment="1" applyProtection="1">
      <alignment horizontal="left" vertical="center" wrapText="1"/>
      <protection locked="0"/>
    </xf>
    <xf numFmtId="0" fontId="11" fillId="6" borderId="32" xfId="0" applyFont="1" applyFill="1" applyBorder="1" applyAlignment="1" applyProtection="1">
      <alignment horizontal="left" vertical="center" wrapText="1"/>
      <protection locked="0"/>
    </xf>
    <xf numFmtId="0" fontId="11" fillId="6" borderId="33" xfId="0" applyFont="1" applyFill="1" applyBorder="1" applyAlignment="1" applyProtection="1">
      <alignment horizontal="left" vertical="center" wrapText="1"/>
      <protection locked="0"/>
    </xf>
    <xf numFmtId="0" fontId="23" fillId="3" borderId="3" xfId="0" applyFont="1" applyFill="1" applyBorder="1" applyAlignment="1" applyProtection="1">
      <alignment horizontal="left" vertical="center" wrapText="1"/>
      <protection locked="0"/>
    </xf>
    <xf numFmtId="0" fontId="23" fillId="0" borderId="7" xfId="0" applyFont="1" applyBorder="1" applyProtection="1">
      <protection locked="0"/>
    </xf>
    <xf numFmtId="0" fontId="24" fillId="4" borderId="28" xfId="0" applyFont="1" applyFill="1" applyBorder="1" applyAlignment="1" applyProtection="1">
      <alignment horizontal="center" vertical="center" wrapText="1"/>
      <protection locked="0"/>
    </xf>
    <xf numFmtId="2" fontId="23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left"/>
      <protection locked="0"/>
    </xf>
    <xf numFmtId="0" fontId="11" fillId="3" borderId="3" xfId="0" applyFont="1" applyFill="1" applyBorder="1" applyProtection="1">
      <protection locked="0"/>
    </xf>
    <xf numFmtId="0" fontId="11" fillId="3" borderId="3" xfId="0" applyFont="1" applyFill="1" applyBorder="1" applyAlignment="1" applyProtection="1">
      <alignment wrapText="1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2" fontId="11" fillId="9" borderId="3" xfId="0" applyNumberFormat="1" applyFont="1" applyFill="1" applyBorder="1" applyAlignment="1" applyProtection="1">
      <alignment horizontal="left"/>
      <protection locked="0"/>
    </xf>
    <xf numFmtId="2" fontId="11" fillId="9" borderId="3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vertical="center"/>
      <protection locked="0"/>
    </xf>
    <xf numFmtId="0" fontId="14" fillId="5" borderId="28" xfId="0" applyFont="1" applyFill="1" applyBorder="1" applyAlignment="1" applyProtection="1">
      <alignment horizontal="center" vertical="center" wrapText="1"/>
      <protection locked="0"/>
    </xf>
    <xf numFmtId="2" fontId="11" fillId="9" borderId="28" xfId="0" applyNumberFormat="1" applyFont="1" applyFill="1" applyBorder="1" applyAlignment="1" applyProtection="1">
      <alignment horizontal="center"/>
      <protection locked="0"/>
    </xf>
    <xf numFmtId="2" fontId="11" fillId="9" borderId="28" xfId="0" applyNumberFormat="1" applyFont="1" applyFill="1" applyBorder="1" applyAlignment="1" applyProtection="1">
      <alignment horizontal="center" vertical="center" wrapText="1"/>
      <protection locked="0"/>
    </xf>
    <xf numFmtId="2" fontId="11" fillId="20" borderId="3" xfId="0" applyNumberFormat="1" applyFont="1" applyFill="1" applyBorder="1" applyAlignment="1" applyProtection="1">
      <alignment horizontal="center"/>
      <protection locked="0"/>
    </xf>
    <xf numFmtId="2" fontId="11" fillId="9" borderId="3" xfId="0" applyNumberFormat="1" applyFont="1" applyFill="1" applyBorder="1" applyAlignment="1" applyProtection="1">
      <alignment horizontal="left" wrapText="1"/>
      <protection locked="0"/>
    </xf>
    <xf numFmtId="0" fontId="14" fillId="16" borderId="28" xfId="0" applyFont="1" applyFill="1" applyBorder="1" applyAlignment="1" applyProtection="1">
      <alignment horizontal="center" vertical="center" wrapText="1"/>
      <protection locked="0"/>
    </xf>
    <xf numFmtId="0" fontId="11" fillId="10" borderId="3" xfId="0" applyFont="1" applyFill="1" applyBorder="1" applyAlignment="1" applyProtection="1">
      <alignment horizontal="left" vertical="center" wrapText="1"/>
      <protection locked="0"/>
    </xf>
    <xf numFmtId="2" fontId="11" fillId="10" borderId="28" xfId="0" applyNumberFormat="1" applyFont="1" applyFill="1" applyBorder="1" applyAlignment="1" applyProtection="1">
      <alignment horizontal="center" vertical="center" wrapText="1"/>
      <protection locked="0"/>
    </xf>
    <xf numFmtId="0" fontId="14" fillId="16" borderId="27" xfId="0" applyFont="1" applyFill="1" applyBorder="1" applyAlignment="1" applyProtection="1">
      <alignment horizontal="center" vertical="center" wrapText="1"/>
      <protection locked="0"/>
    </xf>
    <xf numFmtId="2" fontId="11" fillId="10" borderId="27" xfId="0" applyNumberFormat="1" applyFont="1" applyFill="1" applyBorder="1" applyAlignment="1" applyProtection="1">
      <alignment horizontal="center" vertical="center" wrapText="1"/>
      <protection locked="0"/>
    </xf>
    <xf numFmtId="2" fontId="11" fillId="20" borderId="28" xfId="0" applyNumberFormat="1" applyFont="1" applyFill="1" applyBorder="1" applyAlignment="1" applyProtection="1">
      <alignment horizontal="center"/>
      <protection locked="0"/>
    </xf>
    <xf numFmtId="2" fontId="23" fillId="20" borderId="3" xfId="0" applyNumberFormat="1" applyFont="1" applyFill="1" applyBorder="1" applyAlignment="1" applyProtection="1">
      <alignment horizontal="center" vertical="center" wrapText="1"/>
      <protection locked="0"/>
    </xf>
    <xf numFmtId="2" fontId="23" fillId="20" borderId="3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23" fillId="0" borderId="0" xfId="0" applyFont="1" applyBorder="1" applyProtection="1">
      <protection locked="0"/>
    </xf>
    <xf numFmtId="0" fontId="23" fillId="0" borderId="7" xfId="0" applyFont="1" applyBorder="1" applyAlignment="1" applyProtection="1">
      <protection locked="0"/>
    </xf>
    <xf numFmtId="0" fontId="2" fillId="2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/>
    </xf>
    <xf numFmtId="0" fontId="5" fillId="3" borderId="0" xfId="1" applyFont="1" applyFill="1" applyAlignment="1">
      <alignment horizontal="left"/>
    </xf>
    <xf numFmtId="0" fontId="10" fillId="14" borderId="0" xfId="0" applyFont="1" applyFill="1" applyBorder="1" applyAlignment="1" applyProtection="1">
      <alignment horizontal="left"/>
      <protection locked="0"/>
    </xf>
    <xf numFmtId="0" fontId="7" fillId="14" borderId="0" xfId="0" applyFont="1" applyFill="1" applyBorder="1" applyAlignment="1" applyProtection="1">
      <alignment horizontal="left"/>
      <protection locked="0"/>
    </xf>
    <xf numFmtId="0" fontId="14" fillId="5" borderId="29" xfId="0" applyFont="1" applyFill="1" applyBorder="1" applyAlignment="1" applyProtection="1">
      <alignment horizontal="center" vertical="center" wrapText="1"/>
      <protection locked="0"/>
    </xf>
    <xf numFmtId="0" fontId="14" fillId="5" borderId="28" xfId="0" applyFont="1" applyFill="1" applyBorder="1" applyAlignment="1" applyProtection="1">
      <alignment horizontal="center" vertical="center" wrapText="1"/>
      <protection locked="0"/>
    </xf>
    <xf numFmtId="0" fontId="14" fillId="16" borderId="6" xfId="0" applyFont="1" applyFill="1" applyBorder="1" applyAlignment="1" applyProtection="1">
      <alignment horizontal="left" vertical="center" wrapText="1"/>
      <protection locked="0"/>
    </xf>
    <xf numFmtId="0" fontId="14" fillId="5" borderId="6" xfId="0" applyFont="1" applyFill="1" applyBorder="1" applyAlignment="1" applyProtection="1">
      <alignment horizontal="left" vertical="center" wrapText="1"/>
      <protection locked="0"/>
    </xf>
    <xf numFmtId="0" fontId="7" fillId="15" borderId="0" xfId="0" applyFont="1" applyFill="1" applyBorder="1" applyAlignment="1" applyProtection="1">
      <alignment horizontal="left" vertical="center"/>
      <protection locked="0"/>
    </xf>
    <xf numFmtId="0" fontId="10" fillId="15" borderId="0" xfId="0" applyFont="1" applyFill="1" applyAlignment="1" applyProtection="1">
      <alignment horizontal="left"/>
      <protection locked="0"/>
    </xf>
    <xf numFmtId="0" fontId="6" fillId="15" borderId="0" xfId="0" applyFont="1" applyFill="1" applyBorder="1" applyAlignment="1" applyProtection="1">
      <alignment horizontal="left" vertical="center"/>
      <protection locked="0"/>
    </xf>
    <xf numFmtId="0" fontId="14" fillId="16" borderId="3" xfId="0" applyFont="1" applyFill="1" applyBorder="1" applyAlignment="1" applyProtection="1">
      <alignment horizontal="center" vertical="center" wrapText="1"/>
      <protection locked="0"/>
    </xf>
    <xf numFmtId="0" fontId="14" fillId="16" borderId="29" xfId="0" applyFont="1" applyFill="1" applyBorder="1" applyAlignment="1" applyProtection="1">
      <alignment horizontal="center" vertical="center" wrapText="1"/>
      <protection locked="0"/>
    </xf>
    <xf numFmtId="0" fontId="14" fillId="16" borderId="28" xfId="0" applyFont="1" applyFill="1" applyBorder="1" applyAlignment="1" applyProtection="1">
      <alignment horizontal="center" vertical="center" wrapText="1"/>
      <protection locked="0"/>
    </xf>
    <xf numFmtId="0" fontId="14" fillId="16" borderId="27" xfId="0" applyFont="1" applyFill="1" applyBorder="1" applyAlignment="1" applyProtection="1">
      <alignment horizontal="center" vertical="center" wrapText="1"/>
      <protection locked="0"/>
    </xf>
    <xf numFmtId="0" fontId="10" fillId="13" borderId="0" xfId="0" applyFont="1" applyFill="1" applyBorder="1" applyAlignment="1" applyProtection="1">
      <alignment horizontal="left"/>
      <protection locked="0"/>
    </xf>
    <xf numFmtId="0" fontId="7" fillId="13" borderId="0" xfId="0" applyFont="1" applyFill="1" applyBorder="1" applyAlignment="1" applyProtection="1">
      <alignment horizontal="left"/>
      <protection locked="0"/>
    </xf>
    <xf numFmtId="0" fontId="14" fillId="4" borderId="6" xfId="0" applyFont="1" applyFill="1" applyBorder="1" applyAlignment="1" applyProtection="1">
      <alignment horizontal="left" vertical="center" wrapText="1"/>
      <protection locked="0"/>
    </xf>
    <xf numFmtId="0" fontId="14" fillId="4" borderId="3" xfId="0" applyFont="1" applyFill="1" applyBorder="1" applyAlignment="1" applyProtection="1">
      <alignment horizontal="center" vertical="center" wrapText="1"/>
      <protection locked="0"/>
    </xf>
    <xf numFmtId="0" fontId="13" fillId="0" borderId="25" xfId="0" applyFont="1" applyBorder="1" applyAlignment="1" applyProtection="1">
      <alignment horizontal="left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24" fillId="4" borderId="3" xfId="0" applyFont="1" applyFill="1" applyBorder="1" applyAlignment="1" applyProtection="1">
      <alignment horizontal="center" vertical="center" wrapText="1"/>
      <protection locked="0"/>
    </xf>
    <xf numFmtId="0" fontId="6" fillId="13" borderId="0" xfId="0" applyFont="1" applyFill="1" applyBorder="1" applyAlignment="1" applyProtection="1">
      <alignment horizontal="left" vertical="center"/>
      <protection locked="0"/>
    </xf>
    <xf numFmtId="0" fontId="14" fillId="16" borderId="25" xfId="0" applyFont="1" applyFill="1" applyBorder="1" applyAlignment="1" applyProtection="1">
      <alignment horizontal="center" vertical="center" wrapText="1"/>
      <protection locked="0"/>
    </xf>
    <xf numFmtId="0" fontId="14" fillId="16" borderId="4" xfId="0" applyFont="1" applyFill="1" applyBorder="1" applyAlignment="1" applyProtection="1">
      <alignment horizontal="center" vertical="center" wrapText="1"/>
      <protection locked="0"/>
    </xf>
    <xf numFmtId="0" fontId="14" fillId="12" borderId="27" xfId="0" applyFont="1" applyFill="1" applyBorder="1" applyAlignment="1" applyProtection="1">
      <alignment horizontal="center" vertical="center" wrapText="1"/>
      <protection locked="0"/>
    </xf>
    <xf numFmtId="0" fontId="14" fillId="12" borderId="28" xfId="0" applyFont="1" applyFill="1" applyBorder="1" applyAlignment="1" applyProtection="1">
      <alignment horizontal="center" vertical="center" wrapText="1"/>
      <protection locked="0"/>
    </xf>
    <xf numFmtId="0" fontId="14" fillId="12" borderId="29" xfId="0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Alignment="1" applyProtection="1">
      <alignment horizontal="left"/>
      <protection locked="0"/>
    </xf>
    <xf numFmtId="0" fontId="6" fillId="7" borderId="0" xfId="0" applyFont="1" applyFill="1" applyBorder="1" applyAlignment="1" applyProtection="1">
      <alignment horizontal="left" vertical="center"/>
      <protection locked="0"/>
    </xf>
    <xf numFmtId="0" fontId="14" fillId="12" borderId="6" xfId="0" applyFont="1" applyFill="1" applyBorder="1" applyAlignment="1" applyProtection="1">
      <alignment horizontal="left" vertical="center" wrapText="1"/>
      <protection locked="0"/>
    </xf>
    <xf numFmtId="0" fontId="14" fillId="12" borderId="25" xfId="0" applyFont="1" applyFill="1" applyBorder="1" applyAlignment="1" applyProtection="1">
      <alignment horizontal="center" vertical="center" wrapText="1"/>
      <protection locked="0"/>
    </xf>
    <xf numFmtId="0" fontId="14" fillId="12" borderId="4" xfId="0" applyFont="1" applyFill="1" applyBorder="1" applyAlignment="1" applyProtection="1">
      <alignment horizontal="center" vertical="center" wrapText="1"/>
      <protection locked="0"/>
    </xf>
    <xf numFmtId="0" fontId="14" fillId="12" borderId="3" xfId="0" applyFont="1" applyFill="1" applyBorder="1" applyAlignment="1" applyProtection="1">
      <alignment horizontal="center" vertical="center" wrapText="1"/>
      <protection locked="0"/>
    </xf>
    <xf numFmtId="0" fontId="24" fillId="4" borderId="28" xfId="0" applyFont="1" applyFill="1" applyBorder="1" applyAlignment="1" applyProtection="1">
      <alignment horizontal="center" vertical="center" wrapText="1"/>
      <protection locked="0"/>
    </xf>
    <xf numFmtId="0" fontId="14" fillId="12" borderId="0" xfId="0" applyFont="1" applyFill="1" applyBorder="1" applyAlignment="1" applyProtection="1">
      <alignment horizontal="left" vertical="center" wrapText="1"/>
      <protection locked="0"/>
    </xf>
    <xf numFmtId="0" fontId="14" fillId="5" borderId="3" xfId="0" applyFont="1" applyFill="1" applyBorder="1" applyAlignment="1" applyProtection="1">
      <alignment horizontal="center" vertical="center" wrapText="1"/>
      <protection locked="0"/>
    </xf>
    <xf numFmtId="0" fontId="14" fillId="12" borderId="31" xfId="0" applyFont="1" applyFill="1" applyBorder="1" applyAlignment="1" applyProtection="1">
      <alignment horizontal="center" vertical="center" wrapText="1"/>
      <protection locked="0"/>
    </xf>
    <xf numFmtId="0" fontId="12" fillId="8" borderId="18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horizontal="center" vertical="center" wrapText="1"/>
    </xf>
    <xf numFmtId="0" fontId="8" fillId="8" borderId="2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88">
    <cellStyle name="Comma 2" xfId="5"/>
    <cellStyle name="Comma 2 2" xfId="21"/>
    <cellStyle name="Comma 3" xfId="8"/>
    <cellStyle name="Grey" xfId="12"/>
    <cellStyle name="heading, 1,A MAJOR/BOLD" xfId="13"/>
    <cellStyle name="Hyperlink" xfId="1" builtinId="8"/>
    <cellStyle name="Hyperlink 2" xfId="29"/>
    <cellStyle name="Hyperlink 3" xfId="23"/>
    <cellStyle name="Hyperlink 4" xfId="18"/>
    <cellStyle name="Hyperlink 5" xfId="9"/>
    <cellStyle name="Input [yellow]" xfId="14"/>
    <cellStyle name="Normal" xfId="0" builtinId="0"/>
    <cellStyle name="Normal - Style1" xfId="15"/>
    <cellStyle name="Normal 10" xfId="54"/>
    <cellStyle name="Normal 11" xfId="51"/>
    <cellStyle name="Normal 12" xfId="44"/>
    <cellStyle name="Normal 13" xfId="53"/>
    <cellStyle name="Normal 14" xfId="56"/>
    <cellStyle name="Normal 15" xfId="43"/>
    <cellStyle name="Normal 16" xfId="47"/>
    <cellStyle name="Normal 17" xfId="45"/>
    <cellStyle name="Normal 18" xfId="55"/>
    <cellStyle name="Normal 19" xfId="49"/>
    <cellStyle name="Normal 2" xfId="6"/>
    <cellStyle name="Normal 2 2" xfId="26"/>
    <cellStyle name="Normal 2 2 2" xfId="31"/>
    <cellStyle name="Normal 2 2 2 2" xfId="39"/>
    <cellStyle name="Normal 2 2 3" xfId="34"/>
    <cellStyle name="Normal 2 2 3 2" xfId="41"/>
    <cellStyle name="Normal 2 2 4" xfId="36"/>
    <cellStyle name="Normal 2 3" xfId="30"/>
    <cellStyle name="Normal 2 3 2" xfId="38"/>
    <cellStyle name="Normal 2 4" xfId="33"/>
    <cellStyle name="Normal 2 4 2" xfId="40"/>
    <cellStyle name="Normal 2 5" xfId="35"/>
    <cellStyle name="Normal 2 6" xfId="24"/>
    <cellStyle name="Normal 20" xfId="48"/>
    <cellStyle name="Normal 21" xfId="57"/>
    <cellStyle name="Normal 22" xfId="58"/>
    <cellStyle name="Normal 23" xfId="59"/>
    <cellStyle name="Normal 24" xfId="60"/>
    <cellStyle name="Normal 25" xfId="61"/>
    <cellStyle name="Normal 26" xfId="62"/>
    <cellStyle name="Normal 27" xfId="63"/>
    <cellStyle name="Normal 28" xfId="64"/>
    <cellStyle name="Normal 29" xfId="65"/>
    <cellStyle name="Normal 3" xfId="7"/>
    <cellStyle name="Normal 3 2" xfId="25"/>
    <cellStyle name="Normal 30" xfId="66"/>
    <cellStyle name="Normal 31" xfId="67"/>
    <cellStyle name="Normal 32" xfId="68"/>
    <cellStyle name="Normal 33" xfId="69"/>
    <cellStyle name="Normal 34" xfId="70"/>
    <cellStyle name="Normal 35" xfId="71"/>
    <cellStyle name="Normal 36" xfId="72"/>
    <cellStyle name="Normal 37" xfId="73"/>
    <cellStyle name="Normal 38" xfId="74"/>
    <cellStyle name="Normal 39" xfId="46"/>
    <cellStyle name="Normal 4" xfId="28"/>
    <cellStyle name="Normal 4 2" xfId="32"/>
    <cellStyle name="Normal 40" xfId="10"/>
    <cellStyle name="Normal 41" xfId="19"/>
    <cellStyle name="Normal 42" xfId="75"/>
    <cellStyle name="Normal 43" xfId="80"/>
    <cellStyle name="Normal 44" xfId="78"/>
    <cellStyle name="Normal 45" xfId="2"/>
    <cellStyle name="Normal 46" xfId="3"/>
    <cellStyle name="Normal 47" xfId="82"/>
    <cellStyle name="Normal 48" xfId="84"/>
    <cellStyle name="Normal 49" xfId="86"/>
    <cellStyle name="Normal 5" xfId="27"/>
    <cellStyle name="Normal 5 2" xfId="37"/>
    <cellStyle name="Normal 6" xfId="22"/>
    <cellStyle name="Normal 7" xfId="42"/>
    <cellStyle name="Normal 8" xfId="50"/>
    <cellStyle name="Normal 9" xfId="52"/>
    <cellStyle name="Percent [2]" xfId="16"/>
    <cellStyle name="Percent 10" xfId="83"/>
    <cellStyle name="Percent 11" xfId="85"/>
    <cellStyle name="Percent 12" xfId="87"/>
    <cellStyle name="Percent 2" xfId="20"/>
    <cellStyle name="Percent 3" xfId="11"/>
    <cellStyle name="Percent 4" xfId="17"/>
    <cellStyle name="Percent 5" xfId="79"/>
    <cellStyle name="Percent 6" xfId="77"/>
    <cellStyle name="Percent 7" xfId="76"/>
    <cellStyle name="Percent 8" xfId="4"/>
    <cellStyle name="Percent 9" xfId="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abSelected="1" workbookViewId="0">
      <selection sqref="A1:G1"/>
    </sheetView>
  </sheetViews>
  <sheetFormatPr defaultRowHeight="15" x14ac:dyDescent="0.25"/>
  <cols>
    <col min="1" max="1" width="11.140625" customWidth="1"/>
    <col min="2" max="3" width="16.7109375" customWidth="1"/>
    <col min="4" max="4" width="24.5703125" customWidth="1"/>
    <col min="5" max="6" width="16.7109375" customWidth="1"/>
    <col min="7" max="7" width="21.140625" customWidth="1"/>
  </cols>
  <sheetData>
    <row r="1" spans="1:7" ht="32.25" customHeight="1" x14ac:dyDescent="0.25">
      <c r="A1" s="119" t="s">
        <v>86</v>
      </c>
      <c r="B1" s="119"/>
      <c r="C1" s="119"/>
      <c r="D1" s="119"/>
      <c r="E1" s="119"/>
      <c r="F1" s="119"/>
      <c r="G1" s="119"/>
    </row>
    <row r="2" spans="1:7" ht="20.100000000000001" customHeight="1" x14ac:dyDescent="0.25">
      <c r="A2" s="1" t="s">
        <v>0</v>
      </c>
      <c r="B2" s="120" t="s">
        <v>1</v>
      </c>
      <c r="C2" s="120"/>
      <c r="D2" s="120"/>
      <c r="E2" s="121" t="s">
        <v>1</v>
      </c>
      <c r="F2" s="121"/>
      <c r="G2" s="121"/>
    </row>
    <row r="3" spans="1:7" ht="20.100000000000001" customHeight="1" x14ac:dyDescent="0.25">
      <c r="A3" s="1" t="s">
        <v>2</v>
      </c>
      <c r="B3" s="120" t="s">
        <v>3</v>
      </c>
      <c r="C3" s="120"/>
      <c r="D3" s="120"/>
      <c r="E3" s="121" t="s">
        <v>3</v>
      </c>
      <c r="F3" s="121"/>
      <c r="G3" s="121"/>
    </row>
  </sheetData>
  <mergeCells count="5">
    <mergeCell ref="A1:G1"/>
    <mergeCell ref="B3:D3"/>
    <mergeCell ref="E3:G3"/>
    <mergeCell ref="B2:D2"/>
    <mergeCell ref="E2:G2"/>
  </mergeCells>
  <hyperlinks>
    <hyperlink ref="E3:G3" location="'A3.2 car parking facilities'!A1" display="Comparison data on the airports' car parking facilities"/>
    <hyperlink ref="E2:G2" location="'A3.1 car parking prices'!A1" display="Comparison of car parking prices over time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46"/>
  <sheetViews>
    <sheetView zoomScale="73" zoomScaleNormal="73" workbookViewId="0">
      <selection sqref="A1:S1"/>
    </sheetView>
  </sheetViews>
  <sheetFormatPr defaultRowHeight="14.25" x14ac:dyDescent="0.2"/>
  <cols>
    <col min="1" max="1" width="20" style="64" customWidth="1"/>
    <col min="2" max="32" width="16.28515625" style="64" customWidth="1"/>
    <col min="33" max="16384" width="9.140625" style="64"/>
  </cols>
  <sheetData>
    <row r="1" spans="1:21" ht="24" customHeight="1" x14ac:dyDescent="0.25">
      <c r="A1" s="148" t="s">
        <v>11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</row>
    <row r="2" spans="1:21" ht="24" customHeight="1" x14ac:dyDescent="0.2">
      <c r="A2" s="149" t="s">
        <v>117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</row>
    <row r="3" spans="1:21" ht="15" customHeight="1" x14ac:dyDescent="0.2">
      <c r="A3" s="150" t="s">
        <v>13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</row>
    <row r="4" spans="1:21" ht="15" customHeight="1" x14ac:dyDescent="0.2">
      <c r="A4" s="151" t="s">
        <v>14</v>
      </c>
      <c r="B4" s="153" t="s">
        <v>15</v>
      </c>
      <c r="C4" s="153"/>
      <c r="D4" s="153" t="s">
        <v>16</v>
      </c>
      <c r="E4" s="153"/>
      <c r="F4" s="153" t="s">
        <v>17</v>
      </c>
      <c r="G4" s="153"/>
      <c r="H4" s="153" t="s">
        <v>9</v>
      </c>
      <c r="I4" s="153"/>
      <c r="J4" s="147" t="s">
        <v>10</v>
      </c>
      <c r="K4" s="146"/>
      <c r="L4" s="147" t="s">
        <v>74</v>
      </c>
      <c r="M4" s="145"/>
      <c r="N4" s="145"/>
      <c r="O4" s="146"/>
      <c r="P4" s="145" t="s">
        <v>85</v>
      </c>
      <c r="Q4" s="145"/>
      <c r="R4" s="145"/>
      <c r="S4" s="146"/>
    </row>
    <row r="5" spans="1:21" ht="39.950000000000003" customHeight="1" x14ac:dyDescent="0.2">
      <c r="A5" s="152"/>
      <c r="B5" s="66" t="s">
        <v>18</v>
      </c>
      <c r="C5" s="66" t="s">
        <v>19</v>
      </c>
      <c r="D5" s="66" t="s">
        <v>18</v>
      </c>
      <c r="E5" s="66" t="s">
        <v>19</v>
      </c>
      <c r="F5" s="66" t="s">
        <v>18</v>
      </c>
      <c r="G5" s="66" t="s">
        <v>19</v>
      </c>
      <c r="H5" s="66" t="s">
        <v>18</v>
      </c>
      <c r="I5" s="66" t="s">
        <v>19</v>
      </c>
      <c r="J5" s="66" t="s">
        <v>18</v>
      </c>
      <c r="K5" s="66" t="s">
        <v>19</v>
      </c>
      <c r="L5" s="66" t="s">
        <v>18</v>
      </c>
      <c r="M5" s="66" t="s">
        <v>19</v>
      </c>
      <c r="N5" s="66" t="s">
        <v>73</v>
      </c>
      <c r="O5" s="82" t="s">
        <v>20</v>
      </c>
      <c r="P5" s="82" t="s">
        <v>18</v>
      </c>
      <c r="Q5" s="66" t="s">
        <v>19</v>
      </c>
      <c r="R5" s="66" t="s">
        <v>73</v>
      </c>
      <c r="S5" s="82" t="s">
        <v>20</v>
      </c>
    </row>
    <row r="6" spans="1:21" x14ac:dyDescent="0.2">
      <c r="A6" s="89" t="s">
        <v>107</v>
      </c>
      <c r="B6" s="67">
        <v>2.2542849833717065</v>
      </c>
      <c r="C6" s="67">
        <v>2.2542849833717065</v>
      </c>
      <c r="D6" s="67">
        <v>2.2035508877219305</v>
      </c>
      <c r="E6" s="67">
        <v>2.2035508877219305</v>
      </c>
      <c r="F6" s="67">
        <v>2.1545232273838621</v>
      </c>
      <c r="G6" s="67">
        <v>6.4635696821515864</v>
      </c>
      <c r="H6" s="67">
        <v>2.0975958105213044</v>
      </c>
      <c r="I6" s="67">
        <v>6.2927874315639132</v>
      </c>
      <c r="J6" s="67">
        <v>2.0622513456587876</v>
      </c>
      <c r="K6" s="67">
        <v>6.1867540369763629</v>
      </c>
      <c r="L6" s="67">
        <v>2.0341643582640807</v>
      </c>
      <c r="M6" s="67">
        <v>7.1195752539242827</v>
      </c>
      <c r="N6" s="68"/>
      <c r="O6" s="84"/>
      <c r="P6" s="83">
        <v>3</v>
      </c>
      <c r="Q6" s="67">
        <v>8</v>
      </c>
      <c r="R6" s="68"/>
      <c r="S6" s="84"/>
    </row>
    <row r="7" spans="1:21" x14ac:dyDescent="0.2">
      <c r="A7" s="89" t="s">
        <v>106</v>
      </c>
      <c r="B7" s="67">
        <v>6.7628549501151189</v>
      </c>
      <c r="C7" s="67">
        <v>6.7628549501151189</v>
      </c>
      <c r="D7" s="67">
        <v>6.6106526631657916</v>
      </c>
      <c r="E7" s="67">
        <v>6.6106526631657916</v>
      </c>
      <c r="F7" s="67">
        <v>6.4635696821515864</v>
      </c>
      <c r="G7" s="67">
        <v>6.4635696821515864</v>
      </c>
      <c r="H7" s="67">
        <v>6.2927874315639132</v>
      </c>
      <c r="I7" s="67">
        <v>6.2927874315639132</v>
      </c>
      <c r="J7" s="67">
        <v>6.1867540369763629</v>
      </c>
      <c r="K7" s="67">
        <v>6.1867540369763629</v>
      </c>
      <c r="L7" s="67">
        <v>7.1195752539242827</v>
      </c>
      <c r="M7" s="67">
        <v>7.1195752539242827</v>
      </c>
      <c r="N7" s="67">
        <v>15.256232686980606</v>
      </c>
      <c r="O7" s="83">
        <v>5.0854108956602015</v>
      </c>
      <c r="P7" s="83">
        <v>8</v>
      </c>
      <c r="Q7" s="67">
        <v>8</v>
      </c>
      <c r="R7" s="68"/>
      <c r="S7" s="84"/>
    </row>
    <row r="8" spans="1:21" x14ac:dyDescent="0.2">
      <c r="A8" s="89" t="s">
        <v>105</v>
      </c>
      <c r="B8" s="67">
        <v>14.652852391916092</v>
      </c>
      <c r="C8" s="67">
        <v>14.652852391916092</v>
      </c>
      <c r="D8" s="67">
        <v>14.323080770192549</v>
      </c>
      <c r="E8" s="67">
        <v>15.424856214053515</v>
      </c>
      <c r="F8" s="67">
        <v>15.081662591687035</v>
      </c>
      <c r="G8" s="67">
        <v>15.081662591687035</v>
      </c>
      <c r="H8" s="67">
        <v>14.68317067364913</v>
      </c>
      <c r="I8" s="67">
        <v>14.68317067364913</v>
      </c>
      <c r="J8" s="67">
        <v>15.466885092440908</v>
      </c>
      <c r="K8" s="67">
        <v>15.466885092440908</v>
      </c>
      <c r="L8" s="67">
        <v>15.256232686980606</v>
      </c>
      <c r="M8" s="67">
        <v>15.256232686980606</v>
      </c>
      <c r="N8" s="67">
        <v>15.2111574540418</v>
      </c>
      <c r="O8" s="83">
        <v>14.711905372593273</v>
      </c>
      <c r="P8" s="83">
        <v>16</v>
      </c>
      <c r="Q8" s="67">
        <v>16</v>
      </c>
      <c r="R8" s="67">
        <v>13.727272727272727</v>
      </c>
      <c r="S8" s="83">
        <v>14.642276422764228</v>
      </c>
    </row>
    <row r="9" spans="1:21" x14ac:dyDescent="0.2">
      <c r="A9" s="89" t="s">
        <v>104</v>
      </c>
      <c r="B9" s="67">
        <v>18.034279866973652</v>
      </c>
      <c r="C9" s="67">
        <v>18.034279866973652</v>
      </c>
      <c r="D9" s="67">
        <v>17.628407101775444</v>
      </c>
      <c r="E9" s="67">
        <v>18.73018254563641</v>
      </c>
      <c r="F9" s="67">
        <v>18.313447432762828</v>
      </c>
      <c r="G9" s="67">
        <v>18.313447432762828</v>
      </c>
      <c r="H9" s="67">
        <v>18.87836229469174</v>
      </c>
      <c r="I9" s="67">
        <v>18.87836229469174</v>
      </c>
      <c r="J9" s="67">
        <v>18.560262110929088</v>
      </c>
      <c r="K9" s="67">
        <v>18.560262110929088</v>
      </c>
      <c r="L9" s="67">
        <v>19.324561403508767</v>
      </c>
      <c r="M9" s="67">
        <v>19.324561403508767</v>
      </c>
      <c r="N9" s="67">
        <v>14.820768870357441</v>
      </c>
      <c r="O9" s="83">
        <v>14.893935225117628</v>
      </c>
      <c r="P9" s="83">
        <v>20</v>
      </c>
      <c r="Q9" s="67">
        <v>20</v>
      </c>
      <c r="R9" s="67">
        <v>14.421957671957673</v>
      </c>
      <c r="S9" s="83">
        <v>14.514779698828779</v>
      </c>
    </row>
    <row r="10" spans="1:21" x14ac:dyDescent="0.2">
      <c r="A10" s="89" t="s">
        <v>103</v>
      </c>
      <c r="B10" s="67">
        <v>24.797134817088772</v>
      </c>
      <c r="C10" s="67">
        <v>24.797134817088772</v>
      </c>
      <c r="D10" s="67">
        <v>24.239059764941235</v>
      </c>
      <c r="E10" s="67">
        <v>24.239059764941235</v>
      </c>
      <c r="F10" s="67">
        <v>24.777017114914415</v>
      </c>
      <c r="G10" s="67">
        <v>24.777017114914415</v>
      </c>
      <c r="H10" s="67">
        <v>24.122351820995</v>
      </c>
      <c r="I10" s="67">
        <v>24.122351820995</v>
      </c>
      <c r="J10" s="67">
        <v>23.715890475076058</v>
      </c>
      <c r="K10" s="67">
        <v>23.715890475076058</v>
      </c>
      <c r="L10" s="67">
        <v>24.40997229916897</v>
      </c>
      <c r="M10" s="67">
        <v>24.40997229916897</v>
      </c>
      <c r="N10" s="67">
        <v>18.876381540270422</v>
      </c>
      <c r="O10" s="83">
        <v>18.818350556132135</v>
      </c>
      <c r="P10" s="83">
        <v>25</v>
      </c>
      <c r="Q10" s="67">
        <v>25</v>
      </c>
      <c r="R10" s="67">
        <v>17.556792873051226</v>
      </c>
      <c r="S10" s="83">
        <v>16.989664082687337</v>
      </c>
    </row>
    <row r="11" spans="1:21" x14ac:dyDescent="0.2">
      <c r="A11" s="89" t="s">
        <v>108</v>
      </c>
      <c r="B11" s="67">
        <v>28.178562292146328</v>
      </c>
      <c r="C11" s="67">
        <v>28.178562292146328</v>
      </c>
      <c r="D11" s="67">
        <v>27.544386096524132</v>
      </c>
      <c r="E11" s="67">
        <v>27.544386096524132</v>
      </c>
      <c r="F11" s="67">
        <v>28.008801955990208</v>
      </c>
      <c r="G11" s="67">
        <v>28.008801955990208</v>
      </c>
      <c r="H11" s="67">
        <v>27.268745536776954</v>
      </c>
      <c r="I11" s="67">
        <v>27.268745536776954</v>
      </c>
      <c r="J11" s="67">
        <v>26.809267493564239</v>
      </c>
      <c r="K11" s="67">
        <v>26.809267493564239</v>
      </c>
      <c r="L11" s="67">
        <v>26.444136657433049</v>
      </c>
      <c r="M11" s="67">
        <v>26.444136657433049</v>
      </c>
      <c r="N11" s="67">
        <v>24.402359408606603</v>
      </c>
      <c r="O11" s="83">
        <v>23.816674361341946</v>
      </c>
      <c r="P11" s="83">
        <v>27</v>
      </c>
      <c r="Q11" s="67">
        <v>27</v>
      </c>
      <c r="R11" s="67">
        <v>22.64092664092664</v>
      </c>
      <c r="S11" s="83">
        <v>22.325714285714287</v>
      </c>
    </row>
    <row r="12" spans="1:21" x14ac:dyDescent="0.2">
      <c r="A12" s="89" t="s">
        <v>21</v>
      </c>
      <c r="B12" s="67">
        <v>33.814274750575592</v>
      </c>
      <c r="C12" s="67">
        <v>45.085699667434127</v>
      </c>
      <c r="D12" s="67">
        <v>33.053263315828957</v>
      </c>
      <c r="E12" s="67">
        <v>55.088772193048264</v>
      </c>
      <c r="F12" s="67">
        <v>34.472371638141794</v>
      </c>
      <c r="G12" s="67">
        <v>56.017603911980416</v>
      </c>
      <c r="H12" s="67">
        <v>37.756724589383481</v>
      </c>
      <c r="I12" s="67">
        <v>56.635086884075214</v>
      </c>
      <c r="J12" s="67">
        <v>49.494032295810904</v>
      </c>
      <c r="K12" s="67">
        <v>56.711912005616661</v>
      </c>
      <c r="L12" s="67">
        <v>50.854108956602019</v>
      </c>
      <c r="M12" s="67">
        <v>55.939519852262222</v>
      </c>
      <c r="N12" s="67">
        <v>55.975512967720626</v>
      </c>
      <c r="O12" s="67">
        <v>46.635924334353597</v>
      </c>
      <c r="P12" s="83">
        <v>53</v>
      </c>
      <c r="Q12" s="67">
        <v>55</v>
      </c>
      <c r="R12" s="67">
        <v>45.507692307692309</v>
      </c>
      <c r="S12" s="67">
        <v>42.28654877806477</v>
      </c>
    </row>
    <row r="13" spans="1:21" x14ac:dyDescent="0.2">
      <c r="A13" s="69"/>
      <c r="B13" s="69"/>
      <c r="C13" s="69"/>
      <c r="D13" s="69"/>
      <c r="E13" s="70"/>
      <c r="F13" s="70"/>
      <c r="G13" s="70"/>
      <c r="H13" s="70"/>
      <c r="I13" s="70"/>
      <c r="J13" s="70"/>
      <c r="K13" s="70"/>
    </row>
    <row r="14" spans="1:21" ht="24" customHeight="1" x14ac:dyDescent="0.2">
      <c r="A14" s="155" t="s">
        <v>118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</row>
    <row r="15" spans="1:21" ht="16.5" customHeight="1" x14ac:dyDescent="0.2">
      <c r="A15" s="150" t="s">
        <v>13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</row>
    <row r="16" spans="1:21" x14ac:dyDescent="0.2">
      <c r="A16" s="151" t="s">
        <v>14</v>
      </c>
      <c r="B16" s="153" t="s">
        <v>15</v>
      </c>
      <c r="C16" s="153"/>
      <c r="D16" s="153" t="s">
        <v>16</v>
      </c>
      <c r="E16" s="153"/>
      <c r="F16" s="153" t="s">
        <v>17</v>
      </c>
      <c r="G16" s="153"/>
      <c r="H16" s="153" t="s">
        <v>9</v>
      </c>
      <c r="I16" s="153"/>
      <c r="J16" s="147" t="s">
        <v>10</v>
      </c>
      <c r="K16" s="145"/>
      <c r="L16" s="147" t="s">
        <v>74</v>
      </c>
      <c r="M16" s="145"/>
      <c r="N16" s="145"/>
      <c r="O16" s="145"/>
      <c r="P16" s="146"/>
      <c r="Q16" s="147" t="s">
        <v>85</v>
      </c>
      <c r="R16" s="145"/>
      <c r="S16" s="145"/>
      <c r="T16" s="145"/>
      <c r="U16" s="146"/>
    </row>
    <row r="17" spans="1:21" ht="36" customHeight="1" x14ac:dyDescent="0.2">
      <c r="A17" s="157"/>
      <c r="B17" s="66" t="s">
        <v>18</v>
      </c>
      <c r="C17" s="66" t="s">
        <v>19</v>
      </c>
      <c r="D17" s="66" t="s">
        <v>18</v>
      </c>
      <c r="E17" s="66" t="s">
        <v>19</v>
      </c>
      <c r="F17" s="66" t="s">
        <v>18</v>
      </c>
      <c r="G17" s="66" t="s">
        <v>19</v>
      </c>
      <c r="H17" s="66" t="s">
        <v>18</v>
      </c>
      <c r="I17" s="66" t="s">
        <v>19</v>
      </c>
      <c r="J17" s="71" t="s">
        <v>18</v>
      </c>
      <c r="K17" s="65" t="s">
        <v>19</v>
      </c>
      <c r="L17" s="71" t="s">
        <v>18</v>
      </c>
      <c r="M17" s="71" t="s">
        <v>19</v>
      </c>
      <c r="N17" s="88" t="s">
        <v>43</v>
      </c>
      <c r="O17" s="88" t="s">
        <v>20</v>
      </c>
      <c r="P17" s="66" t="s">
        <v>88</v>
      </c>
      <c r="Q17" s="86" t="s">
        <v>18</v>
      </c>
      <c r="R17" s="71" t="s">
        <v>19</v>
      </c>
      <c r="S17" s="88" t="s">
        <v>43</v>
      </c>
      <c r="T17" s="88" t="s">
        <v>20</v>
      </c>
      <c r="U17" s="66" t="s">
        <v>88</v>
      </c>
    </row>
    <row r="18" spans="1:21" x14ac:dyDescent="0.2">
      <c r="A18" s="90" t="s">
        <v>89</v>
      </c>
      <c r="B18" s="67">
        <v>33.814274750575592</v>
      </c>
      <c r="C18" s="67">
        <v>45.085699667434127</v>
      </c>
      <c r="D18" s="67">
        <v>33.053263315828957</v>
      </c>
      <c r="E18" s="67">
        <v>44.071017754438614</v>
      </c>
      <c r="F18" s="67">
        <v>34.472371638141794</v>
      </c>
      <c r="G18" s="67">
        <v>45.244987775061105</v>
      </c>
      <c r="H18" s="67">
        <v>37.756724589383481</v>
      </c>
      <c r="I18" s="67">
        <v>45.098309926208046</v>
      </c>
      <c r="J18" s="67">
        <v>49.494032295810904</v>
      </c>
      <c r="K18" s="67">
        <v>49.494032295810904</v>
      </c>
      <c r="L18" s="67">
        <v>50.854108956602019</v>
      </c>
      <c r="M18" s="67">
        <v>55.939519852262222</v>
      </c>
      <c r="N18" s="67">
        <v>55.975512967720626</v>
      </c>
      <c r="O18" s="67">
        <v>46.635924334353597</v>
      </c>
      <c r="P18" s="68"/>
      <c r="Q18" s="83">
        <v>53</v>
      </c>
      <c r="R18" s="67">
        <v>53</v>
      </c>
      <c r="S18" s="67">
        <v>45.507692307692309</v>
      </c>
      <c r="T18" s="67">
        <v>42.28654877806477</v>
      </c>
      <c r="U18" s="67">
        <v>31.76923076923077</v>
      </c>
    </row>
    <row r="19" spans="1:21" x14ac:dyDescent="0.2">
      <c r="A19" s="90" t="s">
        <v>90</v>
      </c>
      <c r="B19" s="67">
        <v>56.357124584292656</v>
      </c>
      <c r="C19" s="67">
        <v>67.628549501151184</v>
      </c>
      <c r="D19" s="67">
        <v>55.088772193048264</v>
      </c>
      <c r="E19" s="67">
        <v>66.106526631657914</v>
      </c>
      <c r="F19" s="67">
        <v>56.017603911980416</v>
      </c>
      <c r="G19" s="67">
        <v>66.790220048899727</v>
      </c>
      <c r="H19" s="67">
        <v>58.732682694596519</v>
      </c>
      <c r="I19" s="67">
        <v>66.074268031421084</v>
      </c>
      <c r="J19" s="67">
        <v>70.116545752398778</v>
      </c>
      <c r="K19" s="85">
        <v>70.116545752398778</v>
      </c>
      <c r="L19" s="67">
        <v>71.195752539242832</v>
      </c>
      <c r="M19" s="67">
        <v>71.195752539242832</v>
      </c>
      <c r="N19" s="67">
        <v>63.108205645693161</v>
      </c>
      <c r="O19" s="67">
        <v>62.903946126683259</v>
      </c>
      <c r="P19" s="67">
        <v>21.826583564173589</v>
      </c>
      <c r="Q19" s="83">
        <v>73</v>
      </c>
      <c r="R19" s="67">
        <v>73</v>
      </c>
      <c r="S19" s="67">
        <v>60.573800738007378</v>
      </c>
      <c r="T19" s="67">
        <v>61.802501317212503</v>
      </c>
      <c r="U19" s="67">
        <v>41.933962264150942</v>
      </c>
    </row>
    <row r="20" spans="1:21" x14ac:dyDescent="0.2">
      <c r="A20" s="90" t="s">
        <v>91</v>
      </c>
      <c r="B20" s="67">
        <v>78.89997441800972</v>
      </c>
      <c r="C20" s="67">
        <v>90.171399334868255</v>
      </c>
      <c r="D20" s="67">
        <v>77.124281070267571</v>
      </c>
      <c r="E20" s="67">
        <v>88.142035508877228</v>
      </c>
      <c r="F20" s="67">
        <v>77.562836185819037</v>
      </c>
      <c r="G20" s="67">
        <v>88.335452322738348</v>
      </c>
      <c r="H20" s="67">
        <v>79.708640799809558</v>
      </c>
      <c r="I20" s="67">
        <v>87.050226136634123</v>
      </c>
      <c r="J20" s="67">
        <v>90.73905920898666</v>
      </c>
      <c r="K20" s="85">
        <v>90.73905920898666</v>
      </c>
      <c r="L20" s="67">
        <v>91.537396121883631</v>
      </c>
      <c r="M20" s="67">
        <v>91.537396121883631</v>
      </c>
      <c r="N20" s="67">
        <v>80.901660713417868</v>
      </c>
      <c r="O20" s="67">
        <v>77.917676051639575</v>
      </c>
      <c r="P20" s="67">
        <v>32.670169824020228</v>
      </c>
      <c r="Q20" s="83">
        <v>93</v>
      </c>
      <c r="R20" s="67">
        <v>93</v>
      </c>
      <c r="S20" s="67">
        <v>67.258096661684107</v>
      </c>
      <c r="T20" s="67">
        <v>67.264739251203011</v>
      </c>
      <c r="U20" s="67">
        <v>51.748226950354606</v>
      </c>
    </row>
    <row r="21" spans="1:21" x14ac:dyDescent="0.2">
      <c r="A21" s="90" t="s">
        <v>92</v>
      </c>
      <c r="B21" s="67">
        <v>90.171399334868255</v>
      </c>
      <c r="C21" s="67">
        <v>112.71424916858531</v>
      </c>
      <c r="D21" s="67">
        <v>88.142035508877228</v>
      </c>
      <c r="E21" s="67">
        <v>110.17754438609653</v>
      </c>
      <c r="F21" s="67">
        <v>88.335452322738348</v>
      </c>
      <c r="G21" s="67">
        <v>109.88068459657697</v>
      </c>
      <c r="H21" s="67">
        <v>94.391811473458688</v>
      </c>
      <c r="I21" s="67">
        <v>108.02618424184718</v>
      </c>
      <c r="J21" s="67">
        <v>111.36157266557453</v>
      </c>
      <c r="K21" s="85">
        <v>111.36157266557453</v>
      </c>
      <c r="L21" s="67">
        <v>111.87903970452444</v>
      </c>
      <c r="M21" s="67">
        <v>111.87903970452444</v>
      </c>
      <c r="N21" s="67">
        <v>103.07938049290199</v>
      </c>
      <c r="O21" s="67">
        <v>105.34621164045684</v>
      </c>
      <c r="P21" s="67">
        <v>43.234837947159917</v>
      </c>
      <c r="Q21" s="83">
        <v>113</v>
      </c>
      <c r="R21" s="67">
        <v>113</v>
      </c>
      <c r="S21" s="67">
        <v>99.784958427815567</v>
      </c>
      <c r="T21" s="67">
        <v>101.70852735221982</v>
      </c>
      <c r="U21" s="67">
        <v>63.357843137254903</v>
      </c>
    </row>
    <row r="22" spans="1:21" x14ac:dyDescent="0.2">
      <c r="A22" s="90" t="s">
        <v>93</v>
      </c>
      <c r="B22" s="67">
        <v>101.44282425172679</v>
      </c>
      <c r="C22" s="67">
        <v>135.25709900230237</v>
      </c>
      <c r="D22" s="67">
        <v>99.159789947486871</v>
      </c>
      <c r="E22" s="67">
        <v>132.21305326331583</v>
      </c>
      <c r="F22" s="67">
        <v>99.108068459657659</v>
      </c>
      <c r="G22" s="67">
        <v>131.42591687041559</v>
      </c>
      <c r="H22" s="67">
        <v>104.87979052606522</v>
      </c>
      <c r="I22" s="67">
        <v>129.00214234706021</v>
      </c>
      <c r="J22" s="67">
        <v>131.98408612216241</v>
      </c>
      <c r="K22" s="85">
        <v>131.98408612216241</v>
      </c>
      <c r="L22" s="67">
        <v>132.22068328716526</v>
      </c>
      <c r="M22" s="67">
        <v>132.22068328716526</v>
      </c>
      <c r="N22" s="67">
        <v>102.05362122828721</v>
      </c>
      <c r="O22" s="67">
        <v>106.16508307464632</v>
      </c>
      <c r="P22" s="67">
        <v>54.032611045739124</v>
      </c>
      <c r="Q22" s="83">
        <v>133</v>
      </c>
      <c r="R22" s="67">
        <v>133</v>
      </c>
      <c r="S22" s="67">
        <v>106.02946156451067</v>
      </c>
      <c r="T22" s="67">
        <v>100.15831551547829</v>
      </c>
      <c r="U22" s="67">
        <v>71.582995951417004</v>
      </c>
    </row>
    <row r="23" spans="1:21" x14ac:dyDescent="0.2">
      <c r="A23" s="90" t="s">
        <v>94</v>
      </c>
      <c r="B23" s="67">
        <v>107.07853671015606</v>
      </c>
      <c r="C23" s="67">
        <v>146.5285239191609</v>
      </c>
      <c r="D23" s="67">
        <v>104.66866716679171</v>
      </c>
      <c r="E23" s="67">
        <v>143.23080770192547</v>
      </c>
      <c r="F23" s="67">
        <v>103.41711491442538</v>
      </c>
      <c r="G23" s="67">
        <v>142.1985330073349</v>
      </c>
      <c r="H23" s="67">
        <v>110.12378005236847</v>
      </c>
      <c r="I23" s="67">
        <v>139.49012139966675</v>
      </c>
      <c r="J23" s="67">
        <v>142.29534285045634</v>
      </c>
      <c r="K23" s="85">
        <v>142.29534285045634</v>
      </c>
      <c r="L23" s="67">
        <v>142.39150507848566</v>
      </c>
      <c r="M23" s="67">
        <v>142.39150507848566</v>
      </c>
      <c r="N23" s="67">
        <v>102.44721076357764</v>
      </c>
      <c r="O23" s="67">
        <v>106.75002679983699</v>
      </c>
      <c r="P23" s="67">
        <v>63.372413416710721</v>
      </c>
      <c r="Q23" s="83">
        <v>143</v>
      </c>
      <c r="R23" s="67">
        <v>143</v>
      </c>
      <c r="S23" s="67">
        <v>110.20249554367201</v>
      </c>
      <c r="T23" s="67">
        <v>108.2166163141994</v>
      </c>
      <c r="U23" s="67">
        <v>81.978417266187051</v>
      </c>
    </row>
    <row r="24" spans="1:21" x14ac:dyDescent="0.2">
      <c r="A24" s="91" t="s">
        <v>95</v>
      </c>
      <c r="B24" s="67">
        <v>111.58710667689947</v>
      </c>
      <c r="C24" s="67">
        <v>157.79994883601944</v>
      </c>
      <c r="D24" s="67">
        <v>109.07576894223556</v>
      </c>
      <c r="E24" s="67">
        <v>154.24856214053514</v>
      </c>
      <c r="F24" s="67">
        <v>106.64889975550118</v>
      </c>
      <c r="G24" s="67">
        <v>152.97114914425421</v>
      </c>
      <c r="H24" s="67">
        <v>115.36776957867174</v>
      </c>
      <c r="I24" s="67">
        <v>149.97810045227325</v>
      </c>
      <c r="J24" s="67">
        <v>152.60659957875029</v>
      </c>
      <c r="K24" s="85">
        <v>152.60659957875029</v>
      </c>
      <c r="L24" s="67">
        <v>152.56232686980607</v>
      </c>
      <c r="M24" s="67">
        <v>152.56232686980607</v>
      </c>
      <c r="N24" s="67">
        <v>102.65216322081143</v>
      </c>
      <c r="O24" s="67">
        <v>106.29587748394553</v>
      </c>
      <c r="P24" s="67">
        <v>71.509973049868989</v>
      </c>
      <c r="Q24" s="83">
        <v>153</v>
      </c>
      <c r="R24" s="67">
        <v>153</v>
      </c>
      <c r="S24" s="67">
        <v>109.1107099879663</v>
      </c>
      <c r="T24" s="67">
        <v>102.12806963009015</v>
      </c>
      <c r="U24" s="67">
        <v>94.639344262295083</v>
      </c>
    </row>
    <row r="25" spans="1:21" x14ac:dyDescent="0.2">
      <c r="A25" s="72"/>
    </row>
    <row r="27" spans="1:21" ht="24" customHeight="1" x14ac:dyDescent="0.25">
      <c r="A27" s="135" t="s">
        <v>22</v>
      </c>
      <c r="B27" s="135"/>
      <c r="C27" s="135"/>
      <c r="D27" s="135"/>
      <c r="E27" s="135"/>
      <c r="F27" s="135"/>
      <c r="G27" s="135"/>
      <c r="H27" s="135"/>
      <c r="I27" s="135"/>
      <c r="J27" s="135"/>
      <c r="K27" s="135"/>
    </row>
    <row r="28" spans="1:21" ht="24" customHeight="1" x14ac:dyDescent="0.2">
      <c r="A28" s="136" t="s">
        <v>119</v>
      </c>
      <c r="B28" s="136"/>
      <c r="C28" s="136"/>
      <c r="D28" s="136"/>
      <c r="E28" s="136"/>
      <c r="F28" s="136"/>
      <c r="G28" s="136"/>
      <c r="H28" s="136"/>
      <c r="I28" s="136"/>
      <c r="J28" s="136"/>
      <c r="K28" s="136"/>
    </row>
    <row r="29" spans="1:21" ht="15.75" customHeight="1" x14ac:dyDescent="0.2">
      <c r="A29" s="137" t="s">
        <v>13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</row>
    <row r="30" spans="1:21" ht="15" customHeight="1" x14ac:dyDescent="0.2">
      <c r="A30" s="141" t="s">
        <v>14</v>
      </c>
      <c r="B30" s="73" t="s">
        <v>15</v>
      </c>
      <c r="C30" s="73" t="s">
        <v>16</v>
      </c>
      <c r="D30" s="73" t="s">
        <v>17</v>
      </c>
      <c r="E30" s="73" t="s">
        <v>9</v>
      </c>
      <c r="F30" s="141" t="s">
        <v>10</v>
      </c>
      <c r="G30" s="141"/>
      <c r="H30" s="141" t="s">
        <v>74</v>
      </c>
      <c r="I30" s="141"/>
      <c r="J30" s="154" t="s">
        <v>85</v>
      </c>
      <c r="K30" s="141"/>
    </row>
    <row r="31" spans="1:21" ht="67.5" customHeight="1" x14ac:dyDescent="0.2">
      <c r="A31" s="141"/>
      <c r="B31" s="73" t="s">
        <v>23</v>
      </c>
      <c r="C31" s="73" t="s">
        <v>23</v>
      </c>
      <c r="D31" s="73" t="s">
        <v>23</v>
      </c>
      <c r="E31" s="73" t="s">
        <v>23</v>
      </c>
      <c r="F31" s="73" t="s">
        <v>23</v>
      </c>
      <c r="G31" s="73" t="s">
        <v>24</v>
      </c>
      <c r="H31" s="73" t="s">
        <v>23</v>
      </c>
      <c r="I31" s="73" t="s">
        <v>80</v>
      </c>
      <c r="J31" s="94" t="s">
        <v>23</v>
      </c>
      <c r="K31" s="73" t="s">
        <v>80</v>
      </c>
    </row>
    <row r="32" spans="1:21" x14ac:dyDescent="0.2">
      <c r="A32" s="92" t="s">
        <v>109</v>
      </c>
      <c r="B32" s="62">
        <v>3.3814274750575595</v>
      </c>
      <c r="C32" s="62">
        <v>4.4071017754438611</v>
      </c>
      <c r="D32" s="62">
        <v>4.3090464547677243</v>
      </c>
      <c r="E32" s="62">
        <v>6.2927874315639132</v>
      </c>
      <c r="F32" s="62">
        <v>6.1867540369763629</v>
      </c>
      <c r="G32" s="114"/>
      <c r="H32" s="62">
        <v>5.0854108956602015</v>
      </c>
      <c r="I32" s="62">
        <v>20.017684073732081</v>
      </c>
      <c r="J32" s="95">
        <v>5</v>
      </c>
      <c r="K32" s="62">
        <v>10.357980295089657</v>
      </c>
    </row>
    <row r="33" spans="1:32" ht="28.5" x14ac:dyDescent="0.2">
      <c r="A33" s="92" t="s">
        <v>105</v>
      </c>
      <c r="B33" s="62">
        <v>13.525709900230238</v>
      </c>
      <c r="C33" s="62">
        <v>13.221305326331583</v>
      </c>
      <c r="D33" s="62">
        <v>12.927139364303173</v>
      </c>
      <c r="E33" s="62">
        <v>14.68317067364913</v>
      </c>
      <c r="F33" s="62">
        <v>14.435759419611513</v>
      </c>
      <c r="G33" s="114"/>
      <c r="H33" s="62">
        <v>15.256232686980606</v>
      </c>
      <c r="I33" s="62">
        <v>10.571839279062148</v>
      </c>
      <c r="J33" s="95">
        <v>15</v>
      </c>
      <c r="K33" s="62">
        <v>10.482960932986673</v>
      </c>
    </row>
    <row r="34" spans="1:32" x14ac:dyDescent="0.2">
      <c r="A34" s="92" t="s">
        <v>104</v>
      </c>
      <c r="B34" s="62">
        <v>22.542849833717064</v>
      </c>
      <c r="C34" s="62">
        <v>24.239059764941235</v>
      </c>
      <c r="D34" s="62">
        <v>25.854278728606346</v>
      </c>
      <c r="E34" s="62">
        <v>25.171149726255653</v>
      </c>
      <c r="F34" s="62">
        <v>24.747016147905452</v>
      </c>
      <c r="G34" s="63">
        <v>15.467457357174695</v>
      </c>
      <c r="H34" s="62">
        <v>29.49538319482917</v>
      </c>
      <c r="I34" s="62">
        <v>15.48081014068662</v>
      </c>
      <c r="J34" s="95">
        <v>29</v>
      </c>
      <c r="K34" s="62">
        <v>16.078826772665774</v>
      </c>
    </row>
    <row r="35" spans="1:32" x14ac:dyDescent="0.2">
      <c r="A35" s="92" t="s">
        <v>103</v>
      </c>
      <c r="B35" s="62">
        <v>31.559989767203888</v>
      </c>
      <c r="C35" s="62">
        <v>30.849712428107029</v>
      </c>
      <c r="D35" s="62">
        <v>30.16332518337407</v>
      </c>
      <c r="E35" s="62">
        <v>29.36634134729826</v>
      </c>
      <c r="F35" s="62">
        <v>29.902644512052419</v>
      </c>
      <c r="G35" s="115"/>
      <c r="H35" s="62">
        <v>39.666204986149573</v>
      </c>
      <c r="I35" s="62">
        <v>15.593044731832034</v>
      </c>
      <c r="J35" s="95">
        <v>29</v>
      </c>
      <c r="K35" s="62">
        <v>16.562102483103139</v>
      </c>
    </row>
    <row r="36" spans="1:32" x14ac:dyDescent="0.2">
      <c r="A36" s="92" t="s">
        <v>108</v>
      </c>
      <c r="B36" s="62">
        <v>40.577129700690712</v>
      </c>
      <c r="C36" s="62">
        <v>39.663915978994751</v>
      </c>
      <c r="D36" s="62">
        <v>38.781418092909519</v>
      </c>
      <c r="E36" s="62">
        <v>37.756724589383481</v>
      </c>
      <c r="F36" s="62">
        <v>38.151649894687573</v>
      </c>
      <c r="G36" s="63">
        <v>15.471564293101437</v>
      </c>
      <c r="H36" s="62">
        <v>49.83702677746998</v>
      </c>
      <c r="I36" s="62">
        <v>15.358135375673756</v>
      </c>
      <c r="J36" s="95">
        <v>39</v>
      </c>
      <c r="K36" s="62">
        <v>16.059694656343961</v>
      </c>
    </row>
    <row r="37" spans="1:32" x14ac:dyDescent="0.2">
      <c r="A37" s="92" t="s">
        <v>21</v>
      </c>
      <c r="B37" s="62">
        <v>58.611409567664367</v>
      </c>
      <c r="C37" s="62">
        <v>60.597649412353093</v>
      </c>
      <c r="D37" s="62">
        <v>60.32665036674814</v>
      </c>
      <c r="E37" s="62">
        <v>58.732682694596519</v>
      </c>
      <c r="F37" s="62">
        <v>58.774163351275448</v>
      </c>
      <c r="G37" s="63">
        <v>51.242153413152884</v>
      </c>
      <c r="H37" s="62">
        <v>60.007848568790386</v>
      </c>
      <c r="I37" s="62">
        <v>42.518913131223819</v>
      </c>
      <c r="J37" s="95">
        <v>49</v>
      </c>
      <c r="K37" s="62">
        <v>47.426609522583696</v>
      </c>
    </row>
    <row r="38" spans="1:32" x14ac:dyDescent="0.2">
      <c r="A38" s="139" t="s">
        <v>25</v>
      </c>
      <c r="B38" s="139"/>
      <c r="C38" s="139"/>
      <c r="D38" s="139"/>
      <c r="E38" s="139"/>
      <c r="F38" s="139"/>
      <c r="G38" s="140"/>
      <c r="H38" s="93"/>
      <c r="I38" s="93"/>
      <c r="J38" s="93"/>
      <c r="K38" s="93"/>
    </row>
    <row r="39" spans="1:32" ht="14.25" customHeight="1" x14ac:dyDescent="0.2"/>
    <row r="40" spans="1:32" ht="24" customHeight="1" x14ac:dyDescent="0.2">
      <c r="A40" s="142" t="s">
        <v>120</v>
      </c>
      <c r="B40" s="142"/>
      <c r="C40" s="142"/>
      <c r="D40" s="142"/>
      <c r="E40" s="142"/>
      <c r="F40" s="142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</row>
    <row r="41" spans="1:32" ht="15.75" customHeight="1" x14ac:dyDescent="0.2">
      <c r="A41" s="137" t="s">
        <v>13</v>
      </c>
      <c r="B41" s="137"/>
      <c r="C41" s="137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</row>
    <row r="42" spans="1:32" ht="15" customHeight="1" x14ac:dyDescent="0.2">
      <c r="A42" s="138" t="s">
        <v>14</v>
      </c>
      <c r="B42" s="138" t="s">
        <v>15</v>
      </c>
      <c r="C42" s="138"/>
      <c r="D42" s="138" t="s">
        <v>16</v>
      </c>
      <c r="E42" s="138"/>
      <c r="F42" s="138" t="s">
        <v>17</v>
      </c>
      <c r="G42" s="138"/>
      <c r="H42" s="138" t="s">
        <v>9</v>
      </c>
      <c r="I42" s="138"/>
      <c r="J42" s="138"/>
      <c r="K42" s="138" t="s">
        <v>10</v>
      </c>
      <c r="L42" s="138"/>
      <c r="M42" s="138"/>
      <c r="N42" s="138"/>
      <c r="O42" s="138"/>
      <c r="P42" s="138"/>
      <c r="Q42" s="138" t="s">
        <v>74</v>
      </c>
      <c r="R42" s="138"/>
      <c r="S42" s="138"/>
      <c r="T42" s="138"/>
      <c r="U42" s="138"/>
      <c r="V42" s="138"/>
      <c r="W42" s="138"/>
      <c r="X42" s="138"/>
      <c r="Y42" s="138" t="s">
        <v>85</v>
      </c>
      <c r="Z42" s="138"/>
      <c r="AA42" s="138"/>
      <c r="AB42" s="138"/>
      <c r="AC42" s="138"/>
      <c r="AD42" s="138"/>
      <c r="AE42" s="138"/>
      <c r="AF42" s="138"/>
    </row>
    <row r="43" spans="1:32" ht="36" customHeight="1" x14ac:dyDescent="0.2">
      <c r="A43" s="138"/>
      <c r="B43" s="74" t="s">
        <v>26</v>
      </c>
      <c r="C43" s="74" t="s">
        <v>27</v>
      </c>
      <c r="D43" s="74" t="s">
        <v>26</v>
      </c>
      <c r="E43" s="74" t="s">
        <v>27</v>
      </c>
      <c r="F43" s="74" t="s">
        <v>26</v>
      </c>
      <c r="G43" s="74" t="s">
        <v>27</v>
      </c>
      <c r="H43" s="74" t="s">
        <v>26</v>
      </c>
      <c r="I43" s="74" t="s">
        <v>27</v>
      </c>
      <c r="J43" s="74" t="s">
        <v>28</v>
      </c>
      <c r="K43" s="74" t="s">
        <v>26</v>
      </c>
      <c r="L43" s="74" t="s">
        <v>27</v>
      </c>
      <c r="M43" s="74" t="s">
        <v>29</v>
      </c>
      <c r="N43" s="74" t="s">
        <v>30</v>
      </c>
      <c r="O43" s="74" t="s">
        <v>31</v>
      </c>
      <c r="P43" s="74" t="s">
        <v>32</v>
      </c>
      <c r="Q43" s="74" t="s">
        <v>26</v>
      </c>
      <c r="R43" s="74" t="s">
        <v>76</v>
      </c>
      <c r="S43" s="74" t="s">
        <v>29</v>
      </c>
      <c r="T43" s="74" t="s">
        <v>78</v>
      </c>
      <c r="U43" s="74" t="s">
        <v>30</v>
      </c>
      <c r="V43" s="74" t="s">
        <v>77</v>
      </c>
      <c r="W43" s="74" t="s">
        <v>32</v>
      </c>
      <c r="X43" s="74" t="s">
        <v>79</v>
      </c>
      <c r="Y43" s="74" t="s">
        <v>26</v>
      </c>
      <c r="Z43" s="74" t="s">
        <v>76</v>
      </c>
      <c r="AA43" s="74" t="s">
        <v>29</v>
      </c>
      <c r="AB43" s="74" t="s">
        <v>78</v>
      </c>
      <c r="AC43" s="74" t="s">
        <v>30</v>
      </c>
      <c r="AD43" s="74" t="s">
        <v>77</v>
      </c>
      <c r="AE43" s="74" t="s">
        <v>32</v>
      </c>
      <c r="AF43" s="74" t="s">
        <v>79</v>
      </c>
    </row>
    <row r="44" spans="1:32" x14ac:dyDescent="0.2">
      <c r="A44" s="96" t="s">
        <v>109</v>
      </c>
      <c r="B44" s="75">
        <v>11.271424916858532</v>
      </c>
      <c r="C44" s="75">
        <v>3.3814274750575595</v>
      </c>
      <c r="D44" s="75">
        <v>11.017754438609654</v>
      </c>
      <c r="E44" s="75">
        <v>4.4071017754438611</v>
      </c>
      <c r="F44" s="75">
        <v>0</v>
      </c>
      <c r="G44" s="75">
        <v>4.3090464547677243</v>
      </c>
      <c r="H44" s="75">
        <v>40.903118305165435</v>
      </c>
      <c r="I44" s="75">
        <v>6.2927874315639132</v>
      </c>
      <c r="J44" s="75">
        <v>40.903118305165435</v>
      </c>
      <c r="K44" s="75">
        <v>40.21390124034636</v>
      </c>
      <c r="L44" s="75">
        <v>6.1867540369763629</v>
      </c>
      <c r="M44" s="75">
        <v>40.21390124034636</v>
      </c>
      <c r="N44" s="106"/>
      <c r="O44" s="106"/>
      <c r="P44" s="106"/>
      <c r="Q44" s="75">
        <v>25.42705447830101</v>
      </c>
      <c r="R44" s="75">
        <v>5.0854108956602015</v>
      </c>
      <c r="S44" s="75">
        <v>25.42705447830101</v>
      </c>
      <c r="T44" s="75">
        <v>5.0854108956602015</v>
      </c>
      <c r="U44" s="106"/>
      <c r="V44" s="75">
        <v>20.017684073732081</v>
      </c>
      <c r="W44" s="106"/>
      <c r="X44" s="75">
        <v>0.53760058039836423</v>
      </c>
      <c r="Y44" s="75">
        <v>25</v>
      </c>
      <c r="Z44" s="75">
        <v>5</v>
      </c>
      <c r="AA44" s="75">
        <v>25</v>
      </c>
      <c r="AB44" s="75">
        <v>5</v>
      </c>
      <c r="AC44" s="106"/>
      <c r="AD44" s="75">
        <v>10.357980295089657</v>
      </c>
      <c r="AE44" s="106"/>
      <c r="AF44" s="75">
        <v>10.025355571709799</v>
      </c>
    </row>
    <row r="45" spans="1:32" x14ac:dyDescent="0.2">
      <c r="A45" s="96" t="s">
        <v>105</v>
      </c>
      <c r="B45" s="75">
        <v>11.271424916858532</v>
      </c>
      <c r="C45" s="75">
        <v>13.525709900230238</v>
      </c>
      <c r="D45" s="75">
        <v>11.017754438609654</v>
      </c>
      <c r="E45" s="75">
        <v>13.221305326331583</v>
      </c>
      <c r="F45" s="75">
        <v>4.3090464547677243</v>
      </c>
      <c r="G45" s="75">
        <v>12.927139364303173</v>
      </c>
      <c r="H45" s="75">
        <v>40.903118305165435</v>
      </c>
      <c r="I45" s="75">
        <v>14.68317067364913</v>
      </c>
      <c r="J45" s="75">
        <v>40.903118305165435</v>
      </c>
      <c r="K45" s="75">
        <v>40.21390124034636</v>
      </c>
      <c r="L45" s="75">
        <v>14.435759419611513</v>
      </c>
      <c r="M45" s="75">
        <v>40.21390124034636</v>
      </c>
      <c r="N45" s="106"/>
      <c r="O45" s="106"/>
      <c r="P45" s="106"/>
      <c r="Q45" s="75">
        <v>25.42705447830101</v>
      </c>
      <c r="R45" s="75">
        <v>15.256232686980606</v>
      </c>
      <c r="S45" s="75">
        <v>25.42705447830101</v>
      </c>
      <c r="T45" s="75">
        <v>15.256232686980606</v>
      </c>
      <c r="U45" s="106"/>
      <c r="V45" s="75">
        <v>10.571839279062148</v>
      </c>
      <c r="W45" s="106"/>
      <c r="X45" s="75">
        <v>9.7997426706006792</v>
      </c>
      <c r="Y45" s="75">
        <v>25</v>
      </c>
      <c r="Z45" s="75">
        <v>15</v>
      </c>
      <c r="AA45" s="75">
        <v>25</v>
      </c>
      <c r="AB45" s="75">
        <v>15</v>
      </c>
      <c r="AC45" s="106"/>
      <c r="AD45" s="75">
        <v>10.482960932986673</v>
      </c>
      <c r="AE45" s="106"/>
      <c r="AF45" s="75">
        <v>10.29917311198354</v>
      </c>
    </row>
    <row r="46" spans="1:32" x14ac:dyDescent="0.2">
      <c r="A46" s="96" t="s">
        <v>104</v>
      </c>
      <c r="B46" s="75">
        <v>11.271424916858532</v>
      </c>
      <c r="C46" s="75">
        <v>22.542849833717064</v>
      </c>
      <c r="D46" s="75">
        <v>11.017754438609654</v>
      </c>
      <c r="E46" s="75">
        <v>24.239059764941235</v>
      </c>
      <c r="F46" s="75">
        <v>31.240586797066001</v>
      </c>
      <c r="G46" s="75">
        <v>25.854278728606346</v>
      </c>
      <c r="H46" s="75">
        <v>40.903118305165435</v>
      </c>
      <c r="I46" s="75">
        <v>25.171149726255653</v>
      </c>
      <c r="J46" s="75">
        <v>40.903118305165435</v>
      </c>
      <c r="K46" s="75">
        <v>40.21390124034636</v>
      </c>
      <c r="L46" s="75">
        <v>24.747016147905452</v>
      </c>
      <c r="M46" s="75">
        <v>40.21390124034636</v>
      </c>
      <c r="N46" s="106"/>
      <c r="O46" s="106"/>
      <c r="P46" s="106"/>
      <c r="Q46" s="75">
        <v>25.42705447830101</v>
      </c>
      <c r="R46" s="75">
        <v>29.49538319482917</v>
      </c>
      <c r="S46" s="75">
        <v>25.42705447830101</v>
      </c>
      <c r="T46" s="75">
        <v>29.49538319482917</v>
      </c>
      <c r="U46" s="106"/>
      <c r="V46" s="75">
        <v>15.48081014068662</v>
      </c>
      <c r="W46" s="106"/>
      <c r="X46" s="75">
        <v>15.178279255207332</v>
      </c>
      <c r="Y46" s="75">
        <v>25</v>
      </c>
      <c r="Z46" s="75">
        <v>29</v>
      </c>
      <c r="AA46" s="75">
        <v>25</v>
      </c>
      <c r="AB46" s="75">
        <v>29</v>
      </c>
      <c r="AC46" s="106"/>
      <c r="AD46" s="75">
        <v>16.078826772665774</v>
      </c>
      <c r="AE46" s="106"/>
      <c r="AF46" s="75">
        <v>15.692150632681164</v>
      </c>
    </row>
    <row r="47" spans="1:32" x14ac:dyDescent="0.2">
      <c r="A47" s="96" t="s">
        <v>103</v>
      </c>
      <c r="B47" s="75">
        <v>11.271424916858532</v>
      </c>
      <c r="C47" s="75">
        <v>31.559989767203888</v>
      </c>
      <c r="D47" s="75">
        <v>11.017754438609654</v>
      </c>
      <c r="E47" s="75">
        <v>30.849712428107029</v>
      </c>
      <c r="F47" s="75">
        <v>31.240586797066001</v>
      </c>
      <c r="G47" s="75">
        <v>30.16332518337407</v>
      </c>
      <c r="H47" s="75">
        <v>40.903118305165435</v>
      </c>
      <c r="I47" s="75">
        <v>29.36634134729826</v>
      </c>
      <c r="J47" s="75">
        <v>40.903118305165435</v>
      </c>
      <c r="K47" s="75">
        <v>40.21390124034636</v>
      </c>
      <c r="L47" s="75">
        <v>29.902644512052419</v>
      </c>
      <c r="M47" s="75">
        <v>40.21390124034636</v>
      </c>
      <c r="N47" s="106"/>
      <c r="O47" s="106"/>
      <c r="P47" s="106"/>
      <c r="Q47" s="75">
        <v>25.42705447830101</v>
      </c>
      <c r="R47" s="75">
        <v>39.666204986149573</v>
      </c>
      <c r="S47" s="75">
        <v>25.42705447830101</v>
      </c>
      <c r="T47" s="75">
        <v>39.666204986149573</v>
      </c>
      <c r="U47" s="106"/>
      <c r="V47" s="75">
        <v>15.593044731832034</v>
      </c>
      <c r="W47" s="106"/>
      <c r="X47" s="75">
        <v>15.40581922482056</v>
      </c>
      <c r="Y47" s="75">
        <v>25</v>
      </c>
      <c r="Z47" s="75">
        <v>29</v>
      </c>
      <c r="AA47" s="75">
        <v>25</v>
      </c>
      <c r="AB47" s="75">
        <v>29</v>
      </c>
      <c r="AC47" s="106"/>
      <c r="AD47" s="75">
        <v>16.562102483103139</v>
      </c>
      <c r="AE47" s="106"/>
      <c r="AF47" s="75">
        <v>16.041878688767952</v>
      </c>
    </row>
    <row r="48" spans="1:32" x14ac:dyDescent="0.2">
      <c r="A48" s="96" t="s">
        <v>108</v>
      </c>
      <c r="B48" s="75">
        <v>32.68713225888974</v>
      </c>
      <c r="C48" s="75">
        <v>40.577129700690712</v>
      </c>
      <c r="D48" s="75">
        <v>31.951487871967991</v>
      </c>
      <c r="E48" s="75">
        <v>39.663915978994751</v>
      </c>
      <c r="F48" s="75">
        <v>31.240586797066001</v>
      </c>
      <c r="G48" s="75">
        <v>38.781418092909519</v>
      </c>
      <c r="H48" s="75">
        <v>40.903118305165435</v>
      </c>
      <c r="I48" s="75">
        <v>37.756724589383481</v>
      </c>
      <c r="J48" s="75">
        <v>40.903118305165435</v>
      </c>
      <c r="K48" s="75">
        <v>40.21390124034636</v>
      </c>
      <c r="L48" s="75">
        <v>38.151649894687573</v>
      </c>
      <c r="M48" s="75">
        <v>40.21390124034636</v>
      </c>
      <c r="N48" s="106"/>
      <c r="O48" s="106"/>
      <c r="P48" s="106"/>
      <c r="Q48" s="75">
        <v>25.42705447830101</v>
      </c>
      <c r="R48" s="75">
        <v>49.83702677746998</v>
      </c>
      <c r="S48" s="75">
        <v>25.42705447830101</v>
      </c>
      <c r="T48" s="75">
        <v>49.83702677746998</v>
      </c>
      <c r="U48" s="106"/>
      <c r="V48" s="75">
        <v>15.358135375673756</v>
      </c>
      <c r="W48" s="106"/>
      <c r="X48" s="75">
        <v>15.463355378820669</v>
      </c>
      <c r="Y48" s="75">
        <v>25</v>
      </c>
      <c r="Z48" s="75">
        <v>39</v>
      </c>
      <c r="AA48" s="75">
        <v>25</v>
      </c>
      <c r="AB48" s="75">
        <v>39</v>
      </c>
      <c r="AC48" s="106"/>
      <c r="AD48" s="75">
        <v>16.059694656343961</v>
      </c>
      <c r="AE48" s="106"/>
      <c r="AF48" s="75">
        <v>15.910817698336896</v>
      </c>
    </row>
    <row r="49" spans="1:32" x14ac:dyDescent="0.2">
      <c r="A49" s="96" t="s">
        <v>123</v>
      </c>
      <c r="B49" s="106"/>
      <c r="C49" s="75">
        <v>58.611409567664367</v>
      </c>
      <c r="D49" s="106"/>
      <c r="E49" s="75">
        <v>60.597649412353093</v>
      </c>
      <c r="F49" s="75">
        <v>31.240586797066001</v>
      </c>
      <c r="G49" s="75">
        <v>60.32665036674814</v>
      </c>
      <c r="H49" s="75">
        <v>40.903118305165435</v>
      </c>
      <c r="I49" s="75">
        <v>58.732682694596519</v>
      </c>
      <c r="J49" s="75">
        <v>40.903118305165435</v>
      </c>
      <c r="K49" s="75">
        <v>40.21390124034636</v>
      </c>
      <c r="L49" s="75">
        <v>58.774163351275448</v>
      </c>
      <c r="M49" s="75">
        <v>40.21390124034636</v>
      </c>
      <c r="N49" s="106"/>
      <c r="O49" s="106"/>
      <c r="P49" s="106"/>
      <c r="Q49" s="75">
        <v>25.42705447830101</v>
      </c>
      <c r="R49" s="75">
        <v>60.007848568790386</v>
      </c>
      <c r="S49" s="75">
        <v>25.42705447830101</v>
      </c>
      <c r="T49" s="75">
        <v>60.007848568790386</v>
      </c>
      <c r="U49" s="106"/>
      <c r="V49" s="75">
        <v>42.518913131223819</v>
      </c>
      <c r="W49" s="106"/>
      <c r="X49" s="75">
        <v>49.272924623543801</v>
      </c>
      <c r="Y49" s="75">
        <v>25</v>
      </c>
      <c r="Z49" s="75">
        <v>49</v>
      </c>
      <c r="AA49" s="75">
        <v>25</v>
      </c>
      <c r="AB49" s="75">
        <v>49</v>
      </c>
      <c r="AC49" s="106"/>
      <c r="AD49" s="75">
        <v>47.426609522583696</v>
      </c>
      <c r="AE49" s="106"/>
      <c r="AF49" s="75">
        <v>47.03506452375143</v>
      </c>
    </row>
    <row r="50" spans="1:32" x14ac:dyDescent="0.2">
      <c r="A50" s="96" t="s">
        <v>89</v>
      </c>
      <c r="B50" s="75">
        <v>32.68713225888974</v>
      </c>
      <c r="C50" s="75">
        <v>58.611409567664367</v>
      </c>
      <c r="D50" s="75">
        <v>31.951487871967991</v>
      </c>
      <c r="E50" s="75">
        <v>60.597649412353093</v>
      </c>
      <c r="F50" s="75">
        <v>31.240586797066001</v>
      </c>
      <c r="G50" s="75">
        <v>60.32665036674814</v>
      </c>
      <c r="H50" s="75">
        <v>40.903118305165435</v>
      </c>
      <c r="I50" s="75">
        <v>58.732682694596519</v>
      </c>
      <c r="J50" s="75">
        <v>40.903118305165435</v>
      </c>
      <c r="K50" s="75">
        <v>40.21390124034636</v>
      </c>
      <c r="L50" s="75">
        <v>58.774163351275448</v>
      </c>
      <c r="M50" s="75">
        <v>40.21390124034636</v>
      </c>
      <c r="N50" s="75">
        <v>15.369406318982099</v>
      </c>
      <c r="O50" s="106"/>
      <c r="P50" s="75">
        <v>12.265249068374022</v>
      </c>
      <c r="Q50" s="75">
        <v>25.42705447830101</v>
      </c>
      <c r="R50" s="75">
        <v>60.007848568790386</v>
      </c>
      <c r="S50" s="75">
        <v>25.42705447830101</v>
      </c>
      <c r="T50" s="75">
        <v>60.007848568790386</v>
      </c>
      <c r="U50" s="75">
        <v>15.547679985801299</v>
      </c>
      <c r="V50" s="75">
        <v>64.368924203632417</v>
      </c>
      <c r="W50" s="75">
        <v>18.087645320304485</v>
      </c>
      <c r="X50" s="75">
        <v>62.870963152576465</v>
      </c>
      <c r="Y50" s="75">
        <v>25</v>
      </c>
      <c r="Z50" s="75">
        <v>59</v>
      </c>
      <c r="AA50" s="75">
        <v>25</v>
      </c>
      <c r="AB50" s="75">
        <v>59</v>
      </c>
      <c r="AC50" s="75">
        <v>18.614319556214738</v>
      </c>
      <c r="AD50" s="75">
        <v>78.820515857678174</v>
      </c>
      <c r="AE50" s="75">
        <v>27.481147524765902</v>
      </c>
      <c r="AF50" s="75">
        <v>67.433562599820888</v>
      </c>
    </row>
    <row r="51" spans="1:32" x14ac:dyDescent="0.2">
      <c r="A51" s="96" t="s">
        <v>90</v>
      </c>
      <c r="B51" s="75">
        <v>51.848554617549247</v>
      </c>
      <c r="C51" s="75">
        <v>111.58710667689947</v>
      </c>
      <c r="D51" s="75">
        <v>53.986996749187298</v>
      </c>
      <c r="E51" s="75">
        <v>109.07576894223556</v>
      </c>
      <c r="F51" s="75">
        <v>52.785819070904623</v>
      </c>
      <c r="G51" s="75">
        <v>123.88508557457207</v>
      </c>
      <c r="H51" s="75">
        <v>51.391097357771955</v>
      </c>
      <c r="I51" s="75">
        <v>120.61175910497499</v>
      </c>
      <c r="J51" s="75">
        <v>51.391097357771955</v>
      </c>
      <c r="K51" s="75">
        <v>50.525157968640293</v>
      </c>
      <c r="L51" s="75">
        <v>118.57945237538028</v>
      </c>
      <c r="M51" s="75">
        <v>50.525157968640293</v>
      </c>
      <c r="N51" s="75">
        <v>25.291924599950971</v>
      </c>
      <c r="O51" s="75">
        <v>70.733404388188617</v>
      </c>
      <c r="P51" s="75">
        <v>31.494823859803695</v>
      </c>
      <c r="Q51" s="75">
        <v>49.83702677746998</v>
      </c>
      <c r="R51" s="75">
        <v>121.0327793167128</v>
      </c>
      <c r="S51" s="75">
        <v>49.83702677746998</v>
      </c>
      <c r="T51" s="75">
        <v>110.8619575253924</v>
      </c>
      <c r="U51" s="75">
        <v>30.48518370921202</v>
      </c>
      <c r="V51" s="75">
        <v>69.379253795206111</v>
      </c>
      <c r="W51" s="75">
        <v>29.443457454550259</v>
      </c>
      <c r="X51" s="75">
        <v>63.243167925555127</v>
      </c>
      <c r="Y51" s="75">
        <v>49</v>
      </c>
      <c r="Z51" s="75">
        <v>119</v>
      </c>
      <c r="AA51" s="75">
        <v>49</v>
      </c>
      <c r="AB51" s="75">
        <v>109</v>
      </c>
      <c r="AC51" s="75">
        <v>36.101856744503536</v>
      </c>
      <c r="AD51" s="75">
        <v>84.550943008774084</v>
      </c>
      <c r="AE51" s="75">
        <v>40.536121355738551</v>
      </c>
      <c r="AF51" s="75">
        <v>70.492662870266756</v>
      </c>
    </row>
    <row r="52" spans="1:32" x14ac:dyDescent="0.2">
      <c r="A52" s="96" t="s">
        <v>91</v>
      </c>
      <c r="B52" s="75">
        <v>77.772831926323875</v>
      </c>
      <c r="C52" s="75">
        <v>156.67280634433359</v>
      </c>
      <c r="D52" s="75">
        <v>76.022505626406598</v>
      </c>
      <c r="E52" s="75">
        <v>153.14678669667418</v>
      </c>
      <c r="F52" s="75">
        <v>74.331051344743244</v>
      </c>
      <c r="G52" s="75">
        <v>129.27139364303173</v>
      </c>
      <c r="H52" s="75">
        <v>72.367055462984993</v>
      </c>
      <c r="I52" s="75">
        <v>125.85574863127826</v>
      </c>
      <c r="J52" s="75">
        <v>72.367055462984993</v>
      </c>
      <c r="K52" s="75">
        <v>71.147671425228168</v>
      </c>
      <c r="L52" s="75">
        <v>128.89070910367423</v>
      </c>
      <c r="M52" s="75">
        <v>71.147671425228168</v>
      </c>
      <c r="N52" s="75">
        <v>36.248764276318099</v>
      </c>
      <c r="O52" s="75">
        <v>77.290853441054637</v>
      </c>
      <c r="P52" s="75">
        <v>35.922669517720394</v>
      </c>
      <c r="Q52" s="75">
        <v>70.178670360110786</v>
      </c>
      <c r="R52" s="75">
        <v>131.20360110803321</v>
      </c>
      <c r="S52" s="75">
        <v>70.178670360110786</v>
      </c>
      <c r="T52" s="75">
        <v>121.0327793167128</v>
      </c>
      <c r="U52" s="75">
        <v>41.566730616744515</v>
      </c>
      <c r="V52" s="75">
        <v>82.561255551396258</v>
      </c>
      <c r="W52" s="75">
        <v>37.350795764445088</v>
      </c>
      <c r="X52" s="75">
        <v>87.990595186577607</v>
      </c>
      <c r="Y52" s="75">
        <v>69</v>
      </c>
      <c r="Z52" s="75">
        <v>129</v>
      </c>
      <c r="AA52" s="75">
        <v>69</v>
      </c>
      <c r="AB52" s="75">
        <v>119</v>
      </c>
      <c r="AC52" s="75">
        <v>49.002025539360083</v>
      </c>
      <c r="AD52" s="75">
        <v>100.99457590295405</v>
      </c>
      <c r="AE52" s="75">
        <v>53.590250510422706</v>
      </c>
      <c r="AF52" s="75">
        <v>90.600211587568992</v>
      </c>
    </row>
    <row r="53" spans="1:32" x14ac:dyDescent="0.2">
      <c r="A53" s="96" t="s">
        <v>92</v>
      </c>
      <c r="B53" s="75">
        <v>77.772831926323875</v>
      </c>
      <c r="C53" s="75">
        <v>156.67280634433359</v>
      </c>
      <c r="D53" s="75">
        <v>76.022505626406598</v>
      </c>
      <c r="E53" s="75">
        <v>153.14678669667418</v>
      </c>
      <c r="F53" s="75">
        <v>74.331051344743244</v>
      </c>
      <c r="G53" s="75">
        <v>140.04400977995104</v>
      </c>
      <c r="H53" s="75">
        <v>78.659842894548916</v>
      </c>
      <c r="I53" s="75">
        <v>136.34372768388477</v>
      </c>
      <c r="J53" s="75">
        <v>78.659842894548916</v>
      </c>
      <c r="K53" s="75">
        <v>77.334425462204536</v>
      </c>
      <c r="L53" s="75">
        <v>137.13971448630937</v>
      </c>
      <c r="M53" s="75">
        <v>77.334425462204536</v>
      </c>
      <c r="N53" s="75">
        <v>43.295410654921071</v>
      </c>
      <c r="O53" s="75">
        <v>91.071328287375749</v>
      </c>
      <c r="P53" s="75">
        <v>46.853614378831146</v>
      </c>
      <c r="Q53" s="75">
        <v>76.281163434903036</v>
      </c>
      <c r="R53" s="75">
        <v>141.37442289935362</v>
      </c>
      <c r="S53" s="75">
        <v>76.281163434903036</v>
      </c>
      <c r="T53" s="75">
        <v>131.20360110803321</v>
      </c>
      <c r="U53" s="75">
        <v>46.930415462634002</v>
      </c>
      <c r="V53" s="75">
        <v>105.00975328630278</v>
      </c>
      <c r="W53" s="75">
        <v>47.984778431512105</v>
      </c>
      <c r="X53" s="75">
        <v>113.46072748660409</v>
      </c>
      <c r="Y53" s="75">
        <v>75</v>
      </c>
      <c r="Z53" s="75">
        <v>139</v>
      </c>
      <c r="AA53" s="75">
        <v>75</v>
      </c>
      <c r="AB53" s="75">
        <v>129</v>
      </c>
      <c r="AC53" s="75">
        <v>55.461009270269116</v>
      </c>
      <c r="AD53" s="75">
        <v>114.78389529179691</v>
      </c>
      <c r="AE53" s="75">
        <v>65.167167098969273</v>
      </c>
      <c r="AF53" s="75">
        <v>107.1707745116523</v>
      </c>
    </row>
    <row r="54" spans="1:32" x14ac:dyDescent="0.2">
      <c r="A54" s="96" t="s">
        <v>93</v>
      </c>
      <c r="B54" s="75">
        <v>77.772831926323875</v>
      </c>
      <c r="C54" s="75">
        <v>156.67280634433359</v>
      </c>
      <c r="D54" s="75">
        <v>76.022505626406598</v>
      </c>
      <c r="E54" s="75">
        <v>153.14678669667418</v>
      </c>
      <c r="F54" s="75">
        <v>74.331051344743244</v>
      </c>
      <c r="G54" s="75">
        <v>150.81662591687035</v>
      </c>
      <c r="H54" s="75">
        <v>82.855034515591527</v>
      </c>
      <c r="I54" s="75">
        <v>146.8317067364913</v>
      </c>
      <c r="J54" s="75">
        <v>82.855034515591527</v>
      </c>
      <c r="K54" s="75">
        <v>81.458928153522109</v>
      </c>
      <c r="L54" s="75">
        <v>147.4509712146033</v>
      </c>
      <c r="M54" s="75">
        <v>81.458928153522109</v>
      </c>
      <c r="N54" s="75">
        <v>49.901537755976115</v>
      </c>
      <c r="O54" s="75">
        <v>108.5983853066377</v>
      </c>
      <c r="P54" s="75">
        <v>51.123222802092535</v>
      </c>
      <c r="Q54" s="75">
        <v>80.349492151431193</v>
      </c>
      <c r="R54" s="75">
        <v>161.71606648199443</v>
      </c>
      <c r="S54" s="75">
        <v>80.349492151431193</v>
      </c>
      <c r="T54" s="75">
        <v>151.54524469067402</v>
      </c>
      <c r="U54" s="75">
        <v>57.053672608470031</v>
      </c>
      <c r="V54" s="75">
        <v>110.66012623672813</v>
      </c>
      <c r="W54" s="75">
        <v>56.44304012823158</v>
      </c>
      <c r="X54" s="75">
        <v>124.84973751911129</v>
      </c>
      <c r="Y54" s="75">
        <v>79</v>
      </c>
      <c r="Z54" s="75">
        <v>159</v>
      </c>
      <c r="AA54" s="75">
        <v>79</v>
      </c>
      <c r="AB54" s="75">
        <v>149</v>
      </c>
      <c r="AC54" s="75">
        <v>63.198647241854275</v>
      </c>
      <c r="AD54" s="75">
        <v>124.20081470599045</v>
      </c>
      <c r="AE54" s="75">
        <v>72.411967520377488</v>
      </c>
      <c r="AF54" s="75">
        <v>114.07722204009809</v>
      </c>
    </row>
    <row r="55" spans="1:32" x14ac:dyDescent="0.2">
      <c r="A55" s="96" t="s">
        <v>94</v>
      </c>
      <c r="B55" s="75">
        <v>77.772831926323875</v>
      </c>
      <c r="C55" s="75">
        <v>156.67280634433359</v>
      </c>
      <c r="D55" s="75">
        <v>76.022505626406598</v>
      </c>
      <c r="E55" s="75">
        <v>153.14678669667418</v>
      </c>
      <c r="F55" s="75">
        <v>85.103667481662555</v>
      </c>
      <c r="G55" s="75">
        <v>150.81662591687035</v>
      </c>
      <c r="H55" s="75">
        <v>93.343013568198046</v>
      </c>
      <c r="I55" s="75">
        <v>146.8317067364913</v>
      </c>
      <c r="J55" s="75">
        <v>93.343013568198046</v>
      </c>
      <c r="K55" s="75">
        <v>91.77018488181605</v>
      </c>
      <c r="L55" s="75">
        <v>147.4509712146033</v>
      </c>
      <c r="M55" s="75">
        <v>91.77018488181605</v>
      </c>
      <c r="N55" s="75">
        <v>54.042400782973893</v>
      </c>
      <c r="O55" s="75">
        <v>115.37589458943251</v>
      </c>
      <c r="P55" s="75">
        <v>60.496224097502306</v>
      </c>
      <c r="Q55" s="75">
        <v>90.520313942751599</v>
      </c>
      <c r="R55" s="75">
        <v>182.05771006463522</v>
      </c>
      <c r="S55" s="75">
        <v>90.520313942751599</v>
      </c>
      <c r="T55" s="75">
        <v>171.88688827331484</v>
      </c>
      <c r="U55" s="75">
        <v>62.909233499125214</v>
      </c>
      <c r="V55" s="75">
        <v>113.80910328478039</v>
      </c>
      <c r="W55" s="75">
        <v>62.816128791090165</v>
      </c>
      <c r="X55" s="75">
        <v>130.54782015330875</v>
      </c>
      <c r="Y55" s="75">
        <v>89</v>
      </c>
      <c r="Z55" s="75">
        <v>179</v>
      </c>
      <c r="AA55" s="75">
        <v>89</v>
      </c>
      <c r="AB55" s="75">
        <v>169</v>
      </c>
      <c r="AC55" s="75">
        <v>71.288422248398092</v>
      </c>
      <c r="AD55" s="75">
        <v>130.30095317720861</v>
      </c>
      <c r="AE55" s="75">
        <v>81.266800291497745</v>
      </c>
      <c r="AF55" s="75">
        <v>122.04358915126161</v>
      </c>
    </row>
    <row r="56" spans="1:32" x14ac:dyDescent="0.2">
      <c r="A56" s="96" t="s">
        <v>95</v>
      </c>
      <c r="B56" s="75">
        <v>86.789971859810692</v>
      </c>
      <c r="C56" s="75">
        <v>156.67280634433359</v>
      </c>
      <c r="D56" s="75">
        <v>84.836709177294324</v>
      </c>
      <c r="E56" s="75">
        <v>153.14678669667418</v>
      </c>
      <c r="F56" s="75">
        <v>85.103667481662555</v>
      </c>
      <c r="G56" s="75">
        <v>150.81662591687035</v>
      </c>
      <c r="H56" s="75">
        <v>103.83099262080457</v>
      </c>
      <c r="I56" s="75">
        <v>146.8317067364913</v>
      </c>
      <c r="J56" s="75">
        <v>103.83099262080457</v>
      </c>
      <c r="K56" s="75">
        <v>102.08144161010999</v>
      </c>
      <c r="L56" s="75">
        <v>147.4509712146033</v>
      </c>
      <c r="M56" s="75">
        <v>102.08144161010999</v>
      </c>
      <c r="N56" s="75">
        <v>57.437139626610886</v>
      </c>
      <c r="O56" s="75">
        <v>117.88273441358331</v>
      </c>
      <c r="P56" s="75">
        <v>65.75711938518549</v>
      </c>
      <c r="Q56" s="75">
        <v>100.69113573407201</v>
      </c>
      <c r="R56" s="75">
        <v>202.39935364727603</v>
      </c>
      <c r="S56" s="75">
        <v>100.69113573407201</v>
      </c>
      <c r="T56" s="75">
        <v>192.22853185595562</v>
      </c>
      <c r="U56" s="75">
        <v>66.95210900323363</v>
      </c>
      <c r="V56" s="75">
        <v>145.11369522253369</v>
      </c>
      <c r="W56" s="75">
        <v>68.702702154428579</v>
      </c>
      <c r="X56" s="75">
        <v>136.38222324109</v>
      </c>
      <c r="Y56" s="75">
        <v>99</v>
      </c>
      <c r="Z56" s="75">
        <v>199</v>
      </c>
      <c r="AA56" s="75">
        <v>99</v>
      </c>
      <c r="AB56" s="75">
        <v>189</v>
      </c>
      <c r="AC56" s="75">
        <v>78.303009789107307</v>
      </c>
      <c r="AD56" s="75">
        <v>150.93443289747015</v>
      </c>
      <c r="AE56" s="75">
        <v>90.237877672472919</v>
      </c>
      <c r="AF56" s="75">
        <v>133.55183510522093</v>
      </c>
    </row>
    <row r="57" spans="1:32" x14ac:dyDescent="0.2">
      <c r="A57" s="96" t="s">
        <v>96</v>
      </c>
      <c r="B57" s="75">
        <v>100.31568176004093</v>
      </c>
      <c r="C57" s="75">
        <v>179.21565617805066</v>
      </c>
      <c r="D57" s="75">
        <v>98.058014503625913</v>
      </c>
      <c r="E57" s="75">
        <v>175.18229557389347</v>
      </c>
      <c r="F57" s="75">
        <v>106.64889975550118</v>
      </c>
      <c r="G57" s="75">
        <v>172.36185819070897</v>
      </c>
      <c r="H57" s="75">
        <v>114.31897167341108</v>
      </c>
      <c r="I57" s="75">
        <v>167.80766484170434</v>
      </c>
      <c r="J57" s="75">
        <v>114.31897167341108</v>
      </c>
      <c r="K57" s="75">
        <v>112.39269833840392</v>
      </c>
      <c r="L57" s="75">
        <v>168.07348467119118</v>
      </c>
      <c r="M57" s="75">
        <v>112.39269833840392</v>
      </c>
      <c r="N57" s="75">
        <v>67.222178960842101</v>
      </c>
      <c r="O57" s="75">
        <v>172.38405479864727</v>
      </c>
      <c r="P57" s="75">
        <v>70.417021881923674</v>
      </c>
      <c r="Q57" s="75">
        <v>110.8619575253924</v>
      </c>
      <c r="R57" s="75">
        <v>222.74099722991684</v>
      </c>
      <c r="S57" s="75">
        <v>110.8619575253924</v>
      </c>
      <c r="T57" s="75">
        <v>212.57017543859644</v>
      </c>
      <c r="U57" s="75">
        <v>69.8866758979906</v>
      </c>
      <c r="V57" s="106"/>
      <c r="W57" s="75">
        <v>73.153786216477087</v>
      </c>
      <c r="X57" s="75">
        <v>161.45743877316821</v>
      </c>
      <c r="Y57" s="75">
        <v>109</v>
      </c>
      <c r="Z57" s="75">
        <v>219</v>
      </c>
      <c r="AA57" s="75">
        <v>109</v>
      </c>
      <c r="AB57" s="75">
        <v>209</v>
      </c>
      <c r="AC57" s="75">
        <v>85.238327283833954</v>
      </c>
      <c r="AD57" s="75">
        <v>189.14171147931989</v>
      </c>
      <c r="AE57" s="75">
        <v>93.814589625892708</v>
      </c>
      <c r="AF57" s="75">
        <v>157.82568056891174</v>
      </c>
    </row>
    <row r="58" spans="1:32" x14ac:dyDescent="0.2">
      <c r="A58" s="96" t="s">
        <v>97</v>
      </c>
      <c r="B58" s="75">
        <v>111.58710667689947</v>
      </c>
      <c r="C58" s="75">
        <v>201.75850601176771</v>
      </c>
      <c r="D58" s="75">
        <v>109.07576894223556</v>
      </c>
      <c r="E58" s="75">
        <v>197.21780445111278</v>
      </c>
      <c r="F58" s="75">
        <v>106.64889975550118</v>
      </c>
      <c r="G58" s="75">
        <v>193.90709046454759</v>
      </c>
      <c r="H58" s="75">
        <v>119.56296119971435</v>
      </c>
      <c r="I58" s="75">
        <v>188.78362294691738</v>
      </c>
      <c r="J58" s="75">
        <v>119.56296119971435</v>
      </c>
      <c r="K58" s="75">
        <v>122.70395506669786</v>
      </c>
      <c r="L58" s="75">
        <v>188.69599812777906</v>
      </c>
      <c r="M58" s="75">
        <v>122.70395506669786</v>
      </c>
      <c r="N58" s="75">
        <v>96.273053838264573</v>
      </c>
      <c r="O58" s="106"/>
      <c r="P58" s="75">
        <v>97.237770028978289</v>
      </c>
      <c r="Q58" s="75">
        <v>121.0327793167128</v>
      </c>
      <c r="R58" s="75">
        <v>243.08264081255766</v>
      </c>
      <c r="S58" s="106"/>
      <c r="T58" s="106"/>
      <c r="U58" s="75">
        <v>95.087021194105063</v>
      </c>
      <c r="V58" s="106"/>
      <c r="W58" s="75">
        <v>101.28330080078666</v>
      </c>
      <c r="X58" s="106"/>
      <c r="Y58" s="75">
        <v>119</v>
      </c>
      <c r="Z58" s="106"/>
      <c r="AA58" s="106"/>
      <c r="AB58" s="106"/>
      <c r="AC58" s="75">
        <v>112.95775893048788</v>
      </c>
      <c r="AD58" s="106"/>
      <c r="AE58" s="75">
        <v>112.97331293943101</v>
      </c>
      <c r="AF58" s="106"/>
    </row>
    <row r="59" spans="1:32" x14ac:dyDescent="0.2">
      <c r="A59" s="96" t="s">
        <v>98</v>
      </c>
      <c r="B59" s="75">
        <v>139.76566896904581</v>
      </c>
      <c r="C59" s="75">
        <v>224.30135584548478</v>
      </c>
      <c r="D59" s="75">
        <v>120.09352338084521</v>
      </c>
      <c r="E59" s="75">
        <v>219.2533133283321</v>
      </c>
      <c r="F59" s="75">
        <v>117.42151589242049</v>
      </c>
      <c r="G59" s="75">
        <v>215.45232273838621</v>
      </c>
      <c r="H59" s="75">
        <v>124.8069507260176</v>
      </c>
      <c r="I59" s="75">
        <v>209.75958105213044</v>
      </c>
      <c r="J59" s="75">
        <v>124.8069507260176</v>
      </c>
      <c r="K59" s="75">
        <v>133.01521179499181</v>
      </c>
      <c r="L59" s="75">
        <v>209.31851158436695</v>
      </c>
      <c r="M59" s="75">
        <v>133.01521179499181</v>
      </c>
      <c r="N59" s="106"/>
      <c r="O59" s="106"/>
      <c r="P59" s="106"/>
      <c r="Q59" s="75">
        <v>131.20360110803321</v>
      </c>
      <c r="R59" s="75">
        <v>263.42428439519847</v>
      </c>
      <c r="S59" s="106"/>
      <c r="T59" s="106"/>
      <c r="U59" s="106"/>
      <c r="V59" s="106"/>
      <c r="W59" s="106"/>
      <c r="X59" s="106"/>
      <c r="Y59" s="75">
        <v>129</v>
      </c>
      <c r="Z59" s="106"/>
      <c r="AA59" s="106"/>
      <c r="AB59" s="106"/>
      <c r="AC59" s="106"/>
      <c r="AD59" s="106"/>
      <c r="AE59" s="106"/>
      <c r="AF59" s="106"/>
    </row>
    <row r="60" spans="1:32" x14ac:dyDescent="0.2">
      <c r="A60" s="96" t="s">
        <v>99</v>
      </c>
      <c r="B60" s="75">
        <v>151.03709388590434</v>
      </c>
      <c r="C60" s="75">
        <v>246.84420567920185</v>
      </c>
      <c r="D60" s="75">
        <v>131.11127781945487</v>
      </c>
      <c r="E60" s="75">
        <v>241.28882220555138</v>
      </c>
      <c r="F60" s="75">
        <v>128.19413202933981</v>
      </c>
      <c r="G60" s="75">
        <v>236.99755501222484</v>
      </c>
      <c r="H60" s="75">
        <v>130.05094025232086</v>
      </c>
      <c r="I60" s="75">
        <v>230.73553915734348</v>
      </c>
      <c r="J60" s="75">
        <v>130.05094025232086</v>
      </c>
      <c r="K60" s="75">
        <v>143.32646852328574</v>
      </c>
      <c r="L60" s="75">
        <v>229.94102504095483</v>
      </c>
      <c r="M60" s="75">
        <v>143.32646852328574</v>
      </c>
      <c r="N60" s="106"/>
      <c r="O60" s="106"/>
      <c r="P60" s="106"/>
      <c r="Q60" s="75">
        <v>141.37442289935362</v>
      </c>
      <c r="R60" s="106"/>
      <c r="S60" s="106"/>
      <c r="T60" s="106"/>
      <c r="U60" s="106"/>
      <c r="V60" s="106"/>
      <c r="W60" s="106"/>
      <c r="X60" s="106"/>
      <c r="Y60" s="75">
        <v>139</v>
      </c>
      <c r="Z60" s="106"/>
      <c r="AA60" s="106"/>
      <c r="AB60" s="106"/>
      <c r="AC60" s="106"/>
      <c r="AD60" s="106"/>
      <c r="AE60" s="106"/>
      <c r="AF60" s="106"/>
    </row>
    <row r="61" spans="1:32" x14ac:dyDescent="0.2">
      <c r="A61" s="96" t="s">
        <v>100</v>
      </c>
      <c r="B61" s="75">
        <v>162.30851880276285</v>
      </c>
      <c r="C61" s="75">
        <v>269.38705551291889</v>
      </c>
      <c r="D61" s="75">
        <v>142.12903225806451</v>
      </c>
      <c r="E61" s="75">
        <v>263.3243310827707</v>
      </c>
      <c r="F61" s="75">
        <v>138.96674816625912</v>
      </c>
      <c r="G61" s="75">
        <v>258.54278728606346</v>
      </c>
      <c r="H61" s="75">
        <v>135.29492977862412</v>
      </c>
      <c r="I61" s="75">
        <v>251.71149726255652</v>
      </c>
      <c r="J61" s="75">
        <v>135.29492977862412</v>
      </c>
      <c r="K61" s="75">
        <v>153.63772525157967</v>
      </c>
      <c r="L61" s="75">
        <v>250.56353849754268</v>
      </c>
      <c r="M61" s="75">
        <v>153.63772525157967</v>
      </c>
      <c r="N61" s="106"/>
      <c r="O61" s="106"/>
      <c r="P61" s="106"/>
      <c r="Q61" s="75">
        <v>151.54524469067402</v>
      </c>
      <c r="R61" s="106"/>
      <c r="S61" s="106"/>
      <c r="T61" s="106"/>
      <c r="U61" s="106"/>
      <c r="V61" s="106"/>
      <c r="W61" s="106"/>
      <c r="X61" s="106"/>
      <c r="Y61" s="75">
        <v>149</v>
      </c>
      <c r="Z61" s="106"/>
      <c r="AA61" s="106"/>
      <c r="AB61" s="106"/>
      <c r="AC61" s="106"/>
      <c r="AD61" s="106"/>
      <c r="AE61" s="106"/>
      <c r="AF61" s="106"/>
    </row>
    <row r="62" spans="1:32" x14ac:dyDescent="0.2">
      <c r="A62" s="97" t="s">
        <v>101</v>
      </c>
      <c r="B62" s="75">
        <v>173.57994371962138</v>
      </c>
      <c r="C62" s="75">
        <v>291.92990534663596</v>
      </c>
      <c r="D62" s="75">
        <v>142.12903225806451</v>
      </c>
      <c r="E62" s="75">
        <v>285.35983995998998</v>
      </c>
      <c r="F62" s="75">
        <v>138.96674816625912</v>
      </c>
      <c r="G62" s="75">
        <v>280.08801955990208</v>
      </c>
      <c r="H62" s="75">
        <v>140.53891930492739</v>
      </c>
      <c r="I62" s="75">
        <v>272.68745536776953</v>
      </c>
      <c r="J62" s="75">
        <v>140.53891930492739</v>
      </c>
      <c r="K62" s="75">
        <v>163.94898197987362</v>
      </c>
      <c r="L62" s="75">
        <v>271.18605195413056</v>
      </c>
      <c r="M62" s="75">
        <v>163.94898197987362</v>
      </c>
      <c r="N62" s="106"/>
      <c r="O62" s="106"/>
      <c r="P62" s="106"/>
      <c r="Q62" s="75">
        <v>161.71606648199443</v>
      </c>
      <c r="R62" s="106"/>
      <c r="S62" s="106"/>
      <c r="T62" s="106"/>
      <c r="U62" s="106"/>
      <c r="V62" s="106"/>
      <c r="W62" s="106"/>
      <c r="X62" s="106"/>
      <c r="Y62" s="75">
        <v>159</v>
      </c>
      <c r="Z62" s="106"/>
      <c r="AA62" s="106"/>
      <c r="AB62" s="106"/>
      <c r="AC62" s="106"/>
      <c r="AD62" s="106"/>
      <c r="AE62" s="106"/>
      <c r="AF62" s="106"/>
    </row>
    <row r="63" spans="1:32" x14ac:dyDescent="0.2">
      <c r="A63" s="97" t="s">
        <v>102</v>
      </c>
      <c r="B63" s="75">
        <v>184.85136863647992</v>
      </c>
      <c r="C63" s="75">
        <v>314.47275518035303</v>
      </c>
      <c r="D63" s="75">
        <v>142.12903225806451</v>
      </c>
      <c r="E63" s="75">
        <v>307.39534883720933</v>
      </c>
      <c r="F63" s="75">
        <v>138.96674816625912</v>
      </c>
      <c r="G63" s="75">
        <v>301.6332518337407</v>
      </c>
      <c r="H63" s="75">
        <v>145.78290883123066</v>
      </c>
      <c r="I63" s="75">
        <v>293.6634134729826</v>
      </c>
      <c r="J63" s="75">
        <v>145.78290883123066</v>
      </c>
      <c r="K63" s="75">
        <v>174.26023870816755</v>
      </c>
      <c r="L63" s="75">
        <v>291.80856541071847</v>
      </c>
      <c r="M63" s="75">
        <v>174.26023870816755</v>
      </c>
      <c r="N63" s="106"/>
      <c r="O63" s="106"/>
      <c r="P63" s="106"/>
      <c r="Q63" s="75">
        <v>171.88688827331484</v>
      </c>
      <c r="R63" s="106"/>
      <c r="S63" s="106"/>
      <c r="T63" s="106"/>
      <c r="U63" s="106"/>
      <c r="V63" s="106"/>
      <c r="W63" s="106"/>
      <c r="X63" s="106"/>
      <c r="Y63" s="75">
        <v>169</v>
      </c>
      <c r="Z63" s="106"/>
      <c r="AA63" s="106"/>
      <c r="AB63" s="106"/>
      <c r="AC63" s="106"/>
      <c r="AD63" s="106"/>
      <c r="AE63" s="106"/>
      <c r="AF63" s="106"/>
    </row>
    <row r="64" spans="1:32" x14ac:dyDescent="0.2">
      <c r="A64" s="98" t="s">
        <v>34</v>
      </c>
      <c r="B64" s="75">
        <v>11.271424916858532</v>
      </c>
      <c r="C64" s="75">
        <v>22.542849833717064</v>
      </c>
      <c r="D64" s="75">
        <v>11.017754438609654</v>
      </c>
      <c r="E64" s="75">
        <v>22.035508877219307</v>
      </c>
      <c r="F64" s="75">
        <v>10.772616136919311</v>
      </c>
      <c r="G64" s="75">
        <v>21.545232273838621</v>
      </c>
      <c r="H64" s="75">
        <v>10.487979052606521</v>
      </c>
      <c r="I64" s="75">
        <v>20.975958105213042</v>
      </c>
      <c r="J64" s="75">
        <v>10.487979052606521</v>
      </c>
      <c r="K64" s="75">
        <v>10.311256728293937</v>
      </c>
      <c r="L64" s="75">
        <v>20.622513456587875</v>
      </c>
      <c r="M64" s="75">
        <v>10.311256728293937</v>
      </c>
      <c r="N64" s="106"/>
      <c r="O64" s="106"/>
      <c r="P64" s="106"/>
      <c r="Q64" s="75">
        <v>10.170821791320403</v>
      </c>
      <c r="R64" s="75">
        <v>20.341643582640806</v>
      </c>
      <c r="S64" s="75">
        <v>10.170821791320403</v>
      </c>
      <c r="T64" s="75">
        <v>20.341643582640806</v>
      </c>
      <c r="U64" s="106"/>
      <c r="V64" s="106"/>
      <c r="W64" s="106"/>
      <c r="X64" s="106"/>
      <c r="Y64" s="75">
        <v>10</v>
      </c>
      <c r="Z64" s="75">
        <v>20</v>
      </c>
      <c r="AA64" s="75">
        <v>10</v>
      </c>
      <c r="AB64" s="75">
        <v>20</v>
      </c>
      <c r="AC64" s="106"/>
      <c r="AD64" s="106"/>
      <c r="AE64" s="106"/>
      <c r="AF64" s="106"/>
    </row>
    <row r="65" spans="1:32" x14ac:dyDescent="0.2">
      <c r="A65" s="99" t="s">
        <v>35</v>
      </c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118"/>
      <c r="O65" s="118"/>
      <c r="P65" s="118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</row>
    <row r="66" spans="1:32" x14ac:dyDescent="0.2">
      <c r="A66" s="116" t="s">
        <v>36</v>
      </c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7"/>
      <c r="R66" s="117"/>
      <c r="S66" s="117"/>
      <c r="T66" s="117"/>
      <c r="U66" s="117"/>
      <c r="V66" s="117"/>
      <c r="W66" s="117"/>
      <c r="X66" s="117"/>
      <c r="Y66" s="117"/>
      <c r="Z66" s="117"/>
      <c r="AA66" s="117"/>
      <c r="AB66" s="117"/>
      <c r="AC66" s="117"/>
      <c r="AD66" s="117"/>
      <c r="AE66" s="117"/>
      <c r="AF66" s="117"/>
    </row>
    <row r="67" spans="1:32" x14ac:dyDescent="0.2">
      <c r="A67" s="80"/>
      <c r="B67" s="80"/>
      <c r="C67" s="80"/>
      <c r="D67" s="80"/>
      <c r="E67" s="80"/>
      <c r="F67" s="80"/>
      <c r="G67" s="80"/>
      <c r="H67" s="80"/>
      <c r="I67" s="80"/>
    </row>
    <row r="68" spans="1:32" ht="24" customHeight="1" x14ac:dyDescent="0.2">
      <c r="A68" s="142" t="s">
        <v>37</v>
      </c>
      <c r="B68" s="142"/>
      <c r="C68" s="142"/>
      <c r="D68" s="142"/>
      <c r="E68" s="142"/>
      <c r="F68" s="142"/>
      <c r="G68" s="142"/>
      <c r="H68" s="142"/>
    </row>
    <row r="69" spans="1:32" ht="15.75" customHeight="1" x14ac:dyDescent="0.2">
      <c r="A69" s="137" t="s">
        <v>13</v>
      </c>
      <c r="B69" s="137"/>
      <c r="C69" s="137"/>
      <c r="D69" s="137"/>
      <c r="E69" s="137"/>
      <c r="F69" s="137"/>
      <c r="G69" s="137"/>
      <c r="H69" s="137"/>
    </row>
    <row r="70" spans="1:32" x14ac:dyDescent="0.2">
      <c r="A70" s="138" t="s">
        <v>14</v>
      </c>
      <c r="B70" s="74" t="s">
        <v>15</v>
      </c>
      <c r="C70" s="74" t="s">
        <v>16</v>
      </c>
      <c r="D70" s="74" t="s">
        <v>17</v>
      </c>
      <c r="E70" s="74" t="s">
        <v>9</v>
      </c>
      <c r="F70" s="74" t="s">
        <v>10</v>
      </c>
      <c r="G70" s="87" t="s">
        <v>74</v>
      </c>
      <c r="H70" s="74" t="s">
        <v>85</v>
      </c>
    </row>
    <row r="71" spans="1:32" x14ac:dyDescent="0.2">
      <c r="A71" s="138"/>
      <c r="B71" s="74" t="s">
        <v>23</v>
      </c>
      <c r="C71" s="74" t="s">
        <v>23</v>
      </c>
      <c r="D71" s="74" t="s">
        <v>23</v>
      </c>
      <c r="E71" s="74" t="s">
        <v>23</v>
      </c>
      <c r="F71" s="74" t="s">
        <v>23</v>
      </c>
      <c r="G71" s="87" t="s">
        <v>23</v>
      </c>
      <c r="H71" s="74" t="s">
        <v>23</v>
      </c>
    </row>
    <row r="72" spans="1:32" x14ac:dyDescent="0.2">
      <c r="A72" s="97" t="s">
        <v>89</v>
      </c>
      <c r="B72" s="75">
        <v>67.628549501151184</v>
      </c>
      <c r="C72" s="75">
        <v>60.597649412353093</v>
      </c>
      <c r="D72" s="75">
        <v>70.02200488997552</v>
      </c>
      <c r="E72" s="75">
        <v>68.171863841942383</v>
      </c>
      <c r="F72" s="75">
        <v>68.054294406739984</v>
      </c>
      <c r="G72" s="75">
        <v>67.127423822714661</v>
      </c>
      <c r="H72" s="75">
        <v>66</v>
      </c>
    </row>
    <row r="73" spans="1:32" x14ac:dyDescent="0.2">
      <c r="A73" s="97" t="s">
        <v>90</v>
      </c>
      <c r="B73" s="75">
        <v>135.25709900230237</v>
      </c>
      <c r="C73" s="75">
        <v>121.19529882470619</v>
      </c>
      <c r="D73" s="75">
        <v>129.27139364303173</v>
      </c>
      <c r="E73" s="75">
        <v>125.85574863127826</v>
      </c>
      <c r="F73" s="75">
        <v>126.82845775801543</v>
      </c>
      <c r="G73" s="75">
        <v>134.25484764542932</v>
      </c>
      <c r="H73" s="75">
        <v>132</v>
      </c>
    </row>
    <row r="74" spans="1:32" x14ac:dyDescent="0.2">
      <c r="A74" s="97" t="s">
        <v>91</v>
      </c>
      <c r="B74" s="75">
        <v>202.88564850345358</v>
      </c>
      <c r="C74" s="75">
        <v>181.79294823705928</v>
      </c>
      <c r="D74" s="75">
        <v>193.90709046454759</v>
      </c>
      <c r="E74" s="75">
        <v>188.78362294691738</v>
      </c>
      <c r="F74" s="75">
        <v>190.75824947343784</v>
      </c>
      <c r="G74" s="75">
        <v>201.38227146814401</v>
      </c>
      <c r="H74" s="75">
        <v>198</v>
      </c>
    </row>
    <row r="75" spans="1:32" x14ac:dyDescent="0.2">
      <c r="A75" s="97" t="s">
        <v>92</v>
      </c>
      <c r="B75" s="75">
        <v>270.51419800460474</v>
      </c>
      <c r="C75" s="75">
        <v>242.39059764941237</v>
      </c>
      <c r="D75" s="75">
        <v>258.54278728606346</v>
      </c>
      <c r="E75" s="75">
        <v>251.71149726255652</v>
      </c>
      <c r="F75" s="75">
        <v>253.65691551603086</v>
      </c>
      <c r="G75" s="75">
        <v>268.50969529085864</v>
      </c>
      <c r="H75" s="75">
        <v>264</v>
      </c>
    </row>
    <row r="76" spans="1:32" x14ac:dyDescent="0.2">
      <c r="A76" s="97" t="s">
        <v>93</v>
      </c>
      <c r="B76" s="75">
        <v>338.14274750575595</v>
      </c>
      <c r="C76" s="75">
        <v>302.98824706176543</v>
      </c>
      <c r="D76" s="75">
        <v>323.17848410757932</v>
      </c>
      <c r="E76" s="75">
        <v>314.63937157819566</v>
      </c>
      <c r="F76" s="75">
        <v>317.58670723145332</v>
      </c>
      <c r="G76" s="75">
        <v>335.63711911357331</v>
      </c>
      <c r="H76" s="75">
        <v>330</v>
      </c>
    </row>
    <row r="77" spans="1:32" x14ac:dyDescent="0.2">
      <c r="A77" s="97" t="s">
        <v>94</v>
      </c>
      <c r="B77" s="75">
        <v>405.77129700690716</v>
      </c>
      <c r="C77" s="75">
        <v>363.58589647411856</v>
      </c>
      <c r="D77" s="75">
        <v>409.35941320293381</v>
      </c>
      <c r="E77" s="75">
        <v>398.54320399904782</v>
      </c>
      <c r="F77" s="75">
        <v>380.48537327404631</v>
      </c>
      <c r="G77" s="75">
        <v>402.76454293628802</v>
      </c>
      <c r="H77" s="75">
        <v>396</v>
      </c>
    </row>
    <row r="78" spans="1:32" x14ac:dyDescent="0.2">
      <c r="A78" s="97" t="s">
        <v>95</v>
      </c>
      <c r="B78" s="75">
        <v>473.39984650805832</v>
      </c>
      <c r="C78" s="75">
        <v>424.18354588647162</v>
      </c>
      <c r="D78" s="75">
        <v>452.44987775061105</v>
      </c>
      <c r="E78" s="75">
        <v>440.4951202094739</v>
      </c>
      <c r="F78" s="75">
        <v>444.41516498946874</v>
      </c>
      <c r="G78" s="75">
        <v>469.89196675900268</v>
      </c>
      <c r="H78" s="75">
        <v>462</v>
      </c>
    </row>
    <row r="79" spans="1:32" x14ac:dyDescent="0.2">
      <c r="A79" s="97" t="s">
        <v>96</v>
      </c>
      <c r="B79" s="75">
        <v>541.02839600920947</v>
      </c>
      <c r="C79" s="75">
        <v>484.78119529882474</v>
      </c>
      <c r="D79" s="75">
        <v>517.08557457212692</v>
      </c>
      <c r="E79" s="75">
        <v>498.17900499880977</v>
      </c>
      <c r="F79" s="75">
        <v>501.12707699508536</v>
      </c>
      <c r="G79" s="75">
        <v>537.01939058171729</v>
      </c>
      <c r="H79" s="75">
        <v>528</v>
      </c>
    </row>
    <row r="80" spans="1:32" x14ac:dyDescent="0.2">
      <c r="A80" s="97" t="s">
        <v>97</v>
      </c>
      <c r="B80" s="75">
        <v>608.65694551036074</v>
      </c>
      <c r="C80" s="75">
        <v>545.37884471117786</v>
      </c>
      <c r="D80" s="75">
        <v>581.72127139364284</v>
      </c>
      <c r="E80" s="75">
        <v>555.86288978814559</v>
      </c>
      <c r="F80" s="75">
        <v>557.8389890007021</v>
      </c>
      <c r="G80" s="75">
        <v>604.14681440443201</v>
      </c>
      <c r="H80" s="75">
        <v>594</v>
      </c>
    </row>
    <row r="81" spans="1:9" x14ac:dyDescent="0.2">
      <c r="A81" s="97" t="s">
        <v>98</v>
      </c>
      <c r="B81" s="75">
        <v>676.2854950115119</v>
      </c>
      <c r="C81" s="75">
        <v>605.97649412353087</v>
      </c>
      <c r="D81" s="75">
        <v>646.35696821515864</v>
      </c>
      <c r="E81" s="75">
        <v>613.54677457748153</v>
      </c>
      <c r="F81" s="75">
        <v>614.55090100631867</v>
      </c>
      <c r="G81" s="75">
        <v>671.27423822714661</v>
      </c>
      <c r="H81" s="75">
        <v>660</v>
      </c>
    </row>
    <row r="82" spans="1:9" x14ac:dyDescent="0.2">
      <c r="A82" s="97" t="s">
        <v>99</v>
      </c>
      <c r="B82" s="75">
        <v>743.91404451266305</v>
      </c>
      <c r="C82" s="75">
        <v>666.57414353588399</v>
      </c>
      <c r="D82" s="75">
        <v>710.99266503667457</v>
      </c>
      <c r="E82" s="75">
        <v>671.23065936681735</v>
      </c>
      <c r="F82" s="75">
        <v>671.26281301193535</v>
      </c>
      <c r="G82" s="75">
        <v>738.40166204986133</v>
      </c>
      <c r="H82" s="75">
        <v>726</v>
      </c>
    </row>
    <row r="83" spans="1:9" x14ac:dyDescent="0.2">
      <c r="A83" s="97" t="s">
        <v>100</v>
      </c>
      <c r="B83" s="75">
        <v>811.54259401381432</v>
      </c>
      <c r="C83" s="75">
        <v>727.17179294823711</v>
      </c>
      <c r="D83" s="75">
        <v>775.62836185819037</v>
      </c>
      <c r="E83" s="75">
        <v>728.91454415615328</v>
      </c>
      <c r="F83" s="75">
        <v>727.97472501755203</v>
      </c>
      <c r="G83" s="75">
        <v>805.52908587257605</v>
      </c>
      <c r="H83" s="75">
        <v>792</v>
      </c>
    </row>
    <row r="84" spans="1:9" x14ac:dyDescent="0.2">
      <c r="A84" s="97" t="s">
        <v>101</v>
      </c>
      <c r="B84" s="75">
        <v>879.17114351496548</v>
      </c>
      <c r="C84" s="75">
        <v>787.76944236059012</v>
      </c>
      <c r="D84" s="75">
        <v>840.2640586797063</v>
      </c>
      <c r="E84" s="75">
        <v>786.5984289454891</v>
      </c>
      <c r="F84" s="75">
        <v>784.68663702316871</v>
      </c>
      <c r="G84" s="75">
        <v>872.65650969529065</v>
      </c>
      <c r="H84" s="75">
        <v>858</v>
      </c>
    </row>
    <row r="85" spans="1:9" x14ac:dyDescent="0.2">
      <c r="A85" s="97" t="s">
        <v>102</v>
      </c>
      <c r="B85" s="75">
        <v>946.79969301611663</v>
      </c>
      <c r="C85" s="75">
        <v>848.36709177294324</v>
      </c>
      <c r="D85" s="75">
        <v>904.8997555012221</v>
      </c>
      <c r="E85" s="75">
        <v>844.28231373482492</v>
      </c>
      <c r="F85" s="75">
        <v>886.76807863327872</v>
      </c>
      <c r="G85" s="75">
        <v>939.78393351800537</v>
      </c>
      <c r="H85" s="75">
        <v>924</v>
      </c>
    </row>
    <row r="86" spans="1:9" x14ac:dyDescent="0.2">
      <c r="A86" s="98" t="s">
        <v>34</v>
      </c>
      <c r="B86" s="75">
        <v>67.628549501151184</v>
      </c>
      <c r="C86" s="75">
        <v>60.597649412353093</v>
      </c>
      <c r="D86" s="75">
        <v>59.249388753056209</v>
      </c>
      <c r="E86" s="75">
        <v>57.68388478933587</v>
      </c>
      <c r="F86" s="75">
        <v>56.711912005616661</v>
      </c>
      <c r="G86" s="75">
        <v>67.127423822714661</v>
      </c>
      <c r="H86" s="75">
        <v>66</v>
      </c>
    </row>
    <row r="89" spans="1:9" ht="18" x14ac:dyDescent="0.25">
      <c r="A89" s="122" t="s">
        <v>39</v>
      </c>
      <c r="B89" s="122"/>
      <c r="C89" s="122"/>
      <c r="D89" s="122"/>
      <c r="E89" s="122"/>
      <c r="F89" s="122"/>
      <c r="G89" s="122"/>
      <c r="H89" s="122"/>
      <c r="I89" s="122"/>
    </row>
    <row r="90" spans="1:9" ht="24" customHeight="1" x14ac:dyDescent="0.2">
      <c r="A90" s="123" t="s">
        <v>40</v>
      </c>
      <c r="B90" s="123"/>
      <c r="C90" s="123"/>
      <c r="D90" s="123"/>
      <c r="E90" s="123"/>
      <c r="F90" s="123"/>
      <c r="G90" s="123"/>
      <c r="H90" s="123"/>
      <c r="I90" s="123"/>
    </row>
    <row r="91" spans="1:9" ht="15.75" customHeight="1" x14ac:dyDescent="0.2">
      <c r="A91" s="127" t="s">
        <v>13</v>
      </c>
      <c r="B91" s="127"/>
      <c r="C91" s="127"/>
      <c r="D91" s="127"/>
      <c r="E91" s="127"/>
      <c r="F91" s="127"/>
      <c r="G91" s="127"/>
      <c r="H91" s="127"/>
      <c r="I91" s="127"/>
    </row>
    <row r="92" spans="1:9" x14ac:dyDescent="0.2">
      <c r="A92" s="156" t="s">
        <v>14</v>
      </c>
      <c r="B92" s="76" t="s">
        <v>15</v>
      </c>
      <c r="C92" s="76" t="s">
        <v>16</v>
      </c>
      <c r="D92" s="76" t="s">
        <v>17</v>
      </c>
      <c r="E92" s="76" t="s">
        <v>9</v>
      </c>
      <c r="F92" s="76" t="s">
        <v>10</v>
      </c>
      <c r="G92" s="76" t="s">
        <v>74</v>
      </c>
      <c r="H92" s="124" t="s">
        <v>85</v>
      </c>
      <c r="I92" s="125"/>
    </row>
    <row r="93" spans="1:9" x14ac:dyDescent="0.2">
      <c r="A93" s="156"/>
      <c r="B93" s="76" t="s">
        <v>23</v>
      </c>
      <c r="C93" s="76" t="s">
        <v>23</v>
      </c>
      <c r="D93" s="76" t="s">
        <v>23</v>
      </c>
      <c r="E93" s="76" t="s">
        <v>23</v>
      </c>
      <c r="F93" s="76" t="s">
        <v>23</v>
      </c>
      <c r="G93" s="76" t="s">
        <v>23</v>
      </c>
      <c r="H93" s="103" t="s">
        <v>23</v>
      </c>
      <c r="I93" s="103" t="s">
        <v>24</v>
      </c>
    </row>
    <row r="94" spans="1:9" x14ac:dyDescent="0.2">
      <c r="A94" s="100" t="s">
        <v>110</v>
      </c>
      <c r="B94" s="104">
        <v>4.5085699667434129</v>
      </c>
      <c r="C94" s="104" t="s">
        <v>33</v>
      </c>
      <c r="D94" s="104" t="s">
        <v>33</v>
      </c>
      <c r="E94" s="104" t="s">
        <v>33</v>
      </c>
      <c r="F94" s="104" t="s">
        <v>33</v>
      </c>
      <c r="G94" s="104" t="s">
        <v>33</v>
      </c>
      <c r="H94" s="104" t="s">
        <v>33</v>
      </c>
      <c r="I94" s="113"/>
    </row>
    <row r="95" spans="1:9" x14ac:dyDescent="0.2">
      <c r="A95" s="100" t="s">
        <v>111</v>
      </c>
      <c r="B95" s="104">
        <v>4.5085699667434129</v>
      </c>
      <c r="C95" s="104">
        <v>4.4071017754438611</v>
      </c>
      <c r="D95" s="104">
        <v>4.3090464547677243</v>
      </c>
      <c r="E95" s="104">
        <v>5.2439895263032605</v>
      </c>
      <c r="F95" s="104">
        <v>5.1556283641469687</v>
      </c>
      <c r="G95" s="104">
        <v>5.2888273314866101</v>
      </c>
      <c r="H95" s="104">
        <v>7.4</v>
      </c>
      <c r="I95" s="113"/>
    </row>
    <row r="96" spans="1:9" x14ac:dyDescent="0.2">
      <c r="A96" s="101" t="s">
        <v>105</v>
      </c>
      <c r="B96" s="104">
        <v>6.3119979534407777</v>
      </c>
      <c r="C96" s="104">
        <v>6.6106526631657916</v>
      </c>
      <c r="D96" s="104">
        <v>6.4635696821515864</v>
      </c>
      <c r="E96" s="104">
        <v>8.3903832420852176</v>
      </c>
      <c r="F96" s="104">
        <v>8.7645682190498473</v>
      </c>
      <c r="G96" s="104">
        <v>9.1537396121883639</v>
      </c>
      <c r="H96" s="104">
        <v>12.6</v>
      </c>
      <c r="I96" s="113"/>
    </row>
    <row r="97" spans="1:9" x14ac:dyDescent="0.2">
      <c r="A97" s="100" t="s">
        <v>104</v>
      </c>
      <c r="B97" s="104">
        <v>10.144282425172678</v>
      </c>
      <c r="C97" s="104">
        <v>10.356689172293073</v>
      </c>
      <c r="D97" s="104">
        <v>10.772616136919311</v>
      </c>
      <c r="E97" s="104">
        <v>12.585574863127826</v>
      </c>
      <c r="F97" s="104">
        <v>12.889070910367423</v>
      </c>
      <c r="G97" s="104">
        <v>13.222068328716524</v>
      </c>
      <c r="H97" s="104">
        <v>18</v>
      </c>
      <c r="I97" s="113"/>
    </row>
    <row r="98" spans="1:9" x14ac:dyDescent="0.2">
      <c r="A98" s="100" t="s">
        <v>103</v>
      </c>
      <c r="B98" s="104">
        <v>11.271424916858532</v>
      </c>
      <c r="C98" s="104">
        <v>11.238109527381845</v>
      </c>
      <c r="D98" s="104">
        <v>12.927139364303173</v>
      </c>
      <c r="E98" s="104">
        <v>14.68317067364913</v>
      </c>
      <c r="F98" s="104">
        <v>14.951322256026209</v>
      </c>
      <c r="G98" s="104">
        <v>15.256232686980606</v>
      </c>
      <c r="H98" s="104">
        <v>21</v>
      </c>
      <c r="I98" s="113"/>
    </row>
    <row r="99" spans="1:9" x14ac:dyDescent="0.2">
      <c r="A99" s="100" t="s">
        <v>108</v>
      </c>
      <c r="B99" s="104">
        <v>12.398567408544386</v>
      </c>
      <c r="C99" s="104">
        <v>12.33988497124281</v>
      </c>
      <c r="D99" s="104">
        <v>15.081662591687035</v>
      </c>
      <c r="E99" s="104">
        <v>16.780766484170435</v>
      </c>
      <c r="F99" s="104">
        <v>17.529136438099695</v>
      </c>
      <c r="G99" s="104">
        <v>17.798938134810708</v>
      </c>
      <c r="H99" s="104">
        <v>24</v>
      </c>
      <c r="I99" s="113"/>
    </row>
    <row r="100" spans="1:9" x14ac:dyDescent="0.2">
      <c r="A100" s="100" t="s">
        <v>112</v>
      </c>
      <c r="B100" s="104">
        <v>13.525709900230238</v>
      </c>
      <c r="C100" s="104">
        <v>13.441660415103776</v>
      </c>
      <c r="D100" s="104">
        <v>17.236185819070897</v>
      </c>
      <c r="E100" s="104">
        <v>18.87836229469174</v>
      </c>
      <c r="F100" s="104">
        <v>19.591387783758481</v>
      </c>
      <c r="G100" s="104">
        <v>19.833102493074787</v>
      </c>
      <c r="H100" s="104">
        <v>25.6</v>
      </c>
      <c r="I100" s="113"/>
    </row>
    <row r="101" spans="1:9" x14ac:dyDescent="0.2">
      <c r="A101" s="100" t="s">
        <v>113</v>
      </c>
      <c r="B101" s="104">
        <v>14.652852391916092</v>
      </c>
      <c r="C101" s="104">
        <v>14.543435858964742</v>
      </c>
      <c r="D101" s="104">
        <v>19.390709046454759</v>
      </c>
      <c r="E101" s="104">
        <v>20.975958105213042</v>
      </c>
      <c r="F101" s="104">
        <v>21.653639129417268</v>
      </c>
      <c r="G101" s="104">
        <v>21.867266851338869</v>
      </c>
      <c r="H101" s="104">
        <v>27</v>
      </c>
      <c r="I101" s="113"/>
    </row>
    <row r="102" spans="1:9" x14ac:dyDescent="0.2">
      <c r="A102" s="100" t="s">
        <v>114</v>
      </c>
      <c r="B102" s="104">
        <v>15.779994883601944</v>
      </c>
      <c r="C102" s="104">
        <v>15.645211302825706</v>
      </c>
      <c r="D102" s="104">
        <v>21.545232273838621</v>
      </c>
      <c r="E102" s="104">
        <v>23.073553915734347</v>
      </c>
      <c r="F102" s="104">
        <v>23.715890475076058</v>
      </c>
      <c r="G102" s="104">
        <v>23.901431209602951</v>
      </c>
      <c r="H102" s="104">
        <v>28.6</v>
      </c>
      <c r="I102" s="113"/>
    </row>
    <row r="103" spans="1:9" x14ac:dyDescent="0.2">
      <c r="A103" s="100" t="s">
        <v>115</v>
      </c>
      <c r="B103" s="104">
        <v>16.907137375287796</v>
      </c>
      <c r="C103" s="104">
        <v>16.746986746686673</v>
      </c>
      <c r="D103" s="104">
        <v>23.699755501222484</v>
      </c>
      <c r="E103" s="104">
        <v>25.171149726255653</v>
      </c>
      <c r="F103" s="104">
        <v>25.778141820734845</v>
      </c>
      <c r="G103" s="104">
        <v>25.935595567867029</v>
      </c>
      <c r="H103" s="104">
        <v>30</v>
      </c>
      <c r="I103" s="113"/>
    </row>
    <row r="104" spans="1:9" x14ac:dyDescent="0.2">
      <c r="A104" s="100" t="s">
        <v>116</v>
      </c>
      <c r="B104" s="104">
        <v>40.577129700690712</v>
      </c>
      <c r="C104" s="104">
        <v>41.867466866716683</v>
      </c>
      <c r="D104" s="104">
        <v>40.935941320293381</v>
      </c>
      <c r="E104" s="104">
        <v>41.951916210426084</v>
      </c>
      <c r="F104" s="104">
        <v>42.276152586005146</v>
      </c>
      <c r="G104" s="104">
        <v>45.768698060941816</v>
      </c>
      <c r="H104" s="104">
        <v>46.5</v>
      </c>
      <c r="I104" s="104">
        <v>46.5</v>
      </c>
    </row>
    <row r="105" spans="1:9" x14ac:dyDescent="0.2">
      <c r="A105" s="100" t="s">
        <v>38</v>
      </c>
      <c r="B105" s="104">
        <v>81.154259401381424</v>
      </c>
      <c r="C105" s="104">
        <v>83.734933733433365</v>
      </c>
      <c r="D105" s="104">
        <v>80.794621026894831</v>
      </c>
      <c r="E105" s="104">
        <v>81.80623661033087</v>
      </c>
      <c r="F105" s="104">
        <v>84.552305172010293</v>
      </c>
      <c r="G105" s="104">
        <v>91.537396121883631</v>
      </c>
      <c r="H105" s="104">
        <v>93</v>
      </c>
      <c r="I105" s="104">
        <v>92.999999999999972</v>
      </c>
    </row>
    <row r="106" spans="1:9" x14ac:dyDescent="0.2">
      <c r="A106" s="100" t="s">
        <v>34</v>
      </c>
      <c r="B106" s="104">
        <v>40.577129700690712</v>
      </c>
      <c r="C106" s="104">
        <v>33.053263315828957</v>
      </c>
      <c r="D106" s="104">
        <v>32.317848410757932</v>
      </c>
      <c r="E106" s="104">
        <v>31.463937157819565</v>
      </c>
      <c r="F106" s="104">
        <v>36.089398549028786</v>
      </c>
      <c r="G106" s="104">
        <v>35.597876269621416</v>
      </c>
      <c r="H106" s="104">
        <v>35</v>
      </c>
      <c r="I106" s="113"/>
    </row>
    <row r="107" spans="1:9" x14ac:dyDescent="0.2">
      <c r="A107" s="102" t="s">
        <v>41</v>
      </c>
      <c r="B107" s="102"/>
      <c r="C107" s="102"/>
      <c r="D107" s="102"/>
      <c r="E107" s="102"/>
      <c r="F107" s="102"/>
      <c r="G107" s="93"/>
      <c r="H107" s="93"/>
    </row>
    <row r="109" spans="1:9" ht="24" customHeight="1" x14ac:dyDescent="0.2">
      <c r="A109" s="123" t="s">
        <v>42</v>
      </c>
      <c r="B109" s="123"/>
      <c r="C109" s="123"/>
      <c r="D109" s="123"/>
      <c r="E109" s="123"/>
      <c r="F109" s="123"/>
      <c r="G109" s="123"/>
      <c r="H109" s="123"/>
      <c r="I109" s="123"/>
    </row>
    <row r="110" spans="1:9" ht="15.75" customHeight="1" x14ac:dyDescent="0.2">
      <c r="A110" s="127" t="s">
        <v>13</v>
      </c>
      <c r="B110" s="127"/>
      <c r="C110" s="127"/>
      <c r="D110" s="127"/>
      <c r="E110" s="127"/>
      <c r="F110" s="127"/>
      <c r="G110" s="127"/>
      <c r="H110" s="127"/>
      <c r="I110" s="127"/>
    </row>
    <row r="111" spans="1:9" x14ac:dyDescent="0.2">
      <c r="A111" s="156" t="s">
        <v>14</v>
      </c>
      <c r="B111" s="76" t="s">
        <v>15</v>
      </c>
      <c r="C111" s="76" t="s">
        <v>16</v>
      </c>
      <c r="D111" s="76" t="s">
        <v>17</v>
      </c>
      <c r="E111" s="76" t="s">
        <v>9</v>
      </c>
      <c r="F111" s="76" t="s">
        <v>10</v>
      </c>
      <c r="G111" s="76" t="s">
        <v>74</v>
      </c>
      <c r="H111" s="124" t="s">
        <v>85</v>
      </c>
      <c r="I111" s="125"/>
    </row>
    <row r="112" spans="1:9" x14ac:dyDescent="0.2">
      <c r="A112" s="156"/>
      <c r="B112" s="76" t="s">
        <v>23</v>
      </c>
      <c r="C112" s="76" t="s">
        <v>23</v>
      </c>
      <c r="D112" s="76" t="s">
        <v>23</v>
      </c>
      <c r="E112" s="76" t="s">
        <v>23</v>
      </c>
      <c r="F112" s="76" t="s">
        <v>23</v>
      </c>
      <c r="G112" s="76" t="s">
        <v>23</v>
      </c>
      <c r="H112" s="103" t="s">
        <v>23</v>
      </c>
      <c r="I112" s="103" t="s">
        <v>24</v>
      </c>
    </row>
    <row r="113" spans="1:21" s="77" customFormat="1" ht="12" x14ac:dyDescent="0.2">
      <c r="A113" s="100" t="s">
        <v>89</v>
      </c>
      <c r="B113" s="104">
        <v>18.034279866973652</v>
      </c>
      <c r="C113" s="104">
        <v>18.73018254563641</v>
      </c>
      <c r="D113" s="104">
        <v>21.545232273838621</v>
      </c>
      <c r="E113" s="104">
        <v>20.975958105213042</v>
      </c>
      <c r="F113" s="104">
        <v>23.715890475076058</v>
      </c>
      <c r="G113" s="104">
        <v>24.91851338873499</v>
      </c>
      <c r="H113" s="104">
        <v>25</v>
      </c>
      <c r="I113" s="105">
        <v>25</v>
      </c>
    </row>
    <row r="114" spans="1:21" s="77" customFormat="1" ht="12" x14ac:dyDescent="0.2">
      <c r="A114" s="100" t="s">
        <v>90</v>
      </c>
      <c r="B114" s="104">
        <v>38.322844717319008</v>
      </c>
      <c r="C114" s="104">
        <v>38.562140535133786</v>
      </c>
      <c r="D114" s="104">
        <v>37.704156479217588</v>
      </c>
      <c r="E114" s="104">
        <v>41.951916210426084</v>
      </c>
      <c r="F114" s="104">
        <v>47.431780950152117</v>
      </c>
      <c r="G114" s="104">
        <v>49.83702677746998</v>
      </c>
      <c r="H114" s="104">
        <v>50</v>
      </c>
      <c r="I114" s="105">
        <v>50.000000000000007</v>
      </c>
    </row>
    <row r="115" spans="1:21" s="77" customFormat="1" ht="12" x14ac:dyDescent="0.2">
      <c r="A115" s="100" t="s">
        <v>91</v>
      </c>
      <c r="B115" s="104">
        <v>58.611409567664367</v>
      </c>
      <c r="C115" s="104">
        <v>58.394098524631161</v>
      </c>
      <c r="D115" s="104">
        <v>59.249388753056209</v>
      </c>
      <c r="E115" s="104">
        <v>62.92787431563913</v>
      </c>
      <c r="F115" s="104">
        <v>69.085420079569388</v>
      </c>
      <c r="G115" s="104">
        <v>72.212834718374864</v>
      </c>
      <c r="H115" s="104">
        <v>73</v>
      </c>
      <c r="I115" s="105">
        <v>73</v>
      </c>
    </row>
    <row r="116" spans="1:21" s="77" customFormat="1" ht="12" x14ac:dyDescent="0.2">
      <c r="A116" s="100" t="s">
        <v>92</v>
      </c>
      <c r="B116" s="104">
        <v>68.755691992837043</v>
      </c>
      <c r="C116" s="104">
        <v>69.411852963240818</v>
      </c>
      <c r="D116" s="104">
        <v>70.02200488997552</v>
      </c>
      <c r="E116" s="104">
        <v>74.464651273506306</v>
      </c>
      <c r="F116" s="104">
        <v>80.427802480692719</v>
      </c>
      <c r="G116" s="104">
        <v>83.400738688827317</v>
      </c>
      <c r="H116" s="104">
        <v>93</v>
      </c>
      <c r="I116" s="105">
        <v>120.5646656776518</v>
      </c>
    </row>
    <row r="117" spans="1:21" s="77" customFormat="1" ht="12" x14ac:dyDescent="0.2">
      <c r="A117" s="100" t="s">
        <v>93</v>
      </c>
      <c r="B117" s="104">
        <v>78.89997441800972</v>
      </c>
      <c r="C117" s="104">
        <v>80.429607401850461</v>
      </c>
      <c r="D117" s="104">
        <v>80.794621026894831</v>
      </c>
      <c r="E117" s="104">
        <v>86.001428231373481</v>
      </c>
      <c r="F117" s="104">
        <v>91.77018488181605</v>
      </c>
      <c r="G117" s="104">
        <v>94.588642659279756</v>
      </c>
      <c r="H117" s="104">
        <v>104</v>
      </c>
      <c r="I117" s="84"/>
    </row>
    <row r="118" spans="1:21" s="77" customFormat="1" ht="12" x14ac:dyDescent="0.2">
      <c r="A118" s="100" t="s">
        <v>94</v>
      </c>
      <c r="B118" s="104">
        <v>89.044256843182396</v>
      </c>
      <c r="C118" s="104">
        <v>91.447361840460118</v>
      </c>
      <c r="D118" s="104">
        <v>91.567237163814141</v>
      </c>
      <c r="E118" s="104">
        <v>97.538205189240657</v>
      </c>
      <c r="F118" s="104">
        <v>103.11256728293938</v>
      </c>
      <c r="G118" s="104">
        <v>105.7765466297322</v>
      </c>
      <c r="H118" s="104">
        <v>115</v>
      </c>
      <c r="I118" s="84"/>
    </row>
    <row r="119" spans="1:21" s="77" customFormat="1" ht="12" x14ac:dyDescent="0.2">
      <c r="A119" s="100" t="s">
        <v>95</v>
      </c>
      <c r="B119" s="104">
        <v>99.188539268355086</v>
      </c>
      <c r="C119" s="104">
        <v>102.46511627906978</v>
      </c>
      <c r="D119" s="104">
        <v>102.33985330073345</v>
      </c>
      <c r="E119" s="104">
        <v>109.07498214710782</v>
      </c>
      <c r="F119" s="104">
        <v>114.45494968406271</v>
      </c>
      <c r="G119" s="104">
        <v>116.96445060018465</v>
      </c>
      <c r="H119" s="104">
        <v>126</v>
      </c>
      <c r="I119" s="84"/>
    </row>
    <row r="120" spans="1:21" s="77" customFormat="1" ht="12" x14ac:dyDescent="0.2">
      <c r="A120" s="107" t="s">
        <v>34</v>
      </c>
      <c r="B120" s="104"/>
      <c r="C120" s="104">
        <v>11.017754438609654</v>
      </c>
      <c r="D120" s="104">
        <v>10.772616136919311</v>
      </c>
      <c r="E120" s="104">
        <v>11.536776957867174</v>
      </c>
      <c r="F120" s="104">
        <v>11.342382401123333</v>
      </c>
      <c r="G120" s="104">
        <v>11.187903970452444</v>
      </c>
      <c r="H120" s="104">
        <v>11</v>
      </c>
      <c r="I120" s="84"/>
    </row>
    <row r="121" spans="1:21" ht="15" customHeight="1" x14ac:dyDescent="0.2"/>
    <row r="123" spans="1:21" ht="18" customHeight="1" x14ac:dyDescent="0.25">
      <c r="A123" s="129" t="s">
        <v>12</v>
      </c>
      <c r="B123" s="129"/>
      <c r="C123" s="129"/>
      <c r="D123" s="129"/>
      <c r="E123" s="129"/>
      <c r="F123" s="129"/>
      <c r="G123" s="129"/>
      <c r="H123" s="129"/>
      <c r="I123" s="129"/>
      <c r="J123" s="129"/>
      <c r="K123" s="129"/>
      <c r="L123" s="129"/>
      <c r="M123" s="129"/>
      <c r="N123" s="129"/>
      <c r="O123" s="129"/>
      <c r="P123" s="129"/>
      <c r="Q123" s="129"/>
      <c r="R123" s="129"/>
      <c r="S123" s="129"/>
      <c r="T123" s="129"/>
      <c r="U123" s="129"/>
    </row>
    <row r="124" spans="1:21" ht="24" customHeight="1" x14ac:dyDescent="0.2">
      <c r="A124" s="130" t="s">
        <v>121</v>
      </c>
      <c r="B124" s="130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0"/>
      <c r="N124" s="130"/>
      <c r="O124" s="130"/>
      <c r="P124" s="130"/>
      <c r="Q124" s="130"/>
      <c r="R124" s="130"/>
      <c r="S124" s="130"/>
      <c r="T124" s="130"/>
      <c r="U124" s="130"/>
    </row>
    <row r="125" spans="1:21" ht="15.75" customHeight="1" x14ac:dyDescent="0.2">
      <c r="A125" s="126" t="s">
        <v>13</v>
      </c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  <c r="Q125" s="126"/>
      <c r="R125" s="126"/>
      <c r="S125" s="126"/>
      <c r="T125" s="126"/>
      <c r="U125" s="126"/>
    </row>
    <row r="126" spans="1:21" ht="16.5" customHeight="1" x14ac:dyDescent="0.2">
      <c r="A126" s="143" t="s">
        <v>14</v>
      </c>
      <c r="B126" s="131" t="s">
        <v>15</v>
      </c>
      <c r="C126" s="131"/>
      <c r="D126" s="131" t="s">
        <v>16</v>
      </c>
      <c r="E126" s="131"/>
      <c r="F126" s="131" t="s">
        <v>17</v>
      </c>
      <c r="G126" s="131"/>
      <c r="H126" s="132" t="s">
        <v>9</v>
      </c>
      <c r="I126" s="133"/>
      <c r="J126" s="132" t="s">
        <v>10</v>
      </c>
      <c r="K126" s="134"/>
      <c r="L126" s="134"/>
      <c r="M126" s="134"/>
      <c r="N126" s="132" t="s">
        <v>74</v>
      </c>
      <c r="O126" s="134"/>
      <c r="P126" s="134"/>
      <c r="Q126" s="133"/>
      <c r="R126" s="134" t="s">
        <v>85</v>
      </c>
      <c r="S126" s="134"/>
      <c r="T126" s="134"/>
      <c r="U126" s="133"/>
    </row>
    <row r="127" spans="1:21" ht="24" x14ac:dyDescent="0.2">
      <c r="A127" s="144"/>
      <c r="B127" s="78" t="s">
        <v>18</v>
      </c>
      <c r="C127" s="78" t="s">
        <v>19</v>
      </c>
      <c r="D127" s="78" t="s">
        <v>18</v>
      </c>
      <c r="E127" s="78" t="s">
        <v>19</v>
      </c>
      <c r="F127" s="78" t="s">
        <v>18</v>
      </c>
      <c r="G127" s="78" t="s">
        <v>19</v>
      </c>
      <c r="H127" s="78" t="s">
        <v>18</v>
      </c>
      <c r="I127" s="78" t="s">
        <v>19</v>
      </c>
      <c r="J127" s="78" t="s">
        <v>18</v>
      </c>
      <c r="K127" s="78" t="s">
        <v>19</v>
      </c>
      <c r="L127" s="78" t="s">
        <v>43</v>
      </c>
      <c r="M127" s="111" t="s">
        <v>20</v>
      </c>
      <c r="N127" s="78" t="s">
        <v>18</v>
      </c>
      <c r="O127" s="78" t="s">
        <v>19</v>
      </c>
      <c r="P127" s="78" t="s">
        <v>43</v>
      </c>
      <c r="Q127" s="108" t="s">
        <v>20</v>
      </c>
      <c r="R127" s="108" t="s">
        <v>18</v>
      </c>
      <c r="S127" s="78" t="s">
        <v>19</v>
      </c>
      <c r="T127" s="78" t="s">
        <v>43</v>
      </c>
      <c r="U127" s="108" t="s">
        <v>20</v>
      </c>
    </row>
    <row r="128" spans="1:21" x14ac:dyDescent="0.2">
      <c r="A128" s="109" t="s">
        <v>107</v>
      </c>
      <c r="B128" s="79" t="s">
        <v>33</v>
      </c>
      <c r="C128" s="79">
        <v>7.889997441800972</v>
      </c>
      <c r="D128" s="79" t="s">
        <v>33</v>
      </c>
      <c r="E128" s="79">
        <v>7.7124281070267573</v>
      </c>
      <c r="F128" s="79" t="s">
        <v>33</v>
      </c>
      <c r="G128" s="79">
        <v>8.6180929095354486</v>
      </c>
      <c r="H128" s="79" t="s">
        <v>33</v>
      </c>
      <c r="I128" s="79">
        <v>8.3903832420852176</v>
      </c>
      <c r="J128" s="79" t="s">
        <v>33</v>
      </c>
      <c r="K128" s="79">
        <v>8.2490053826351506</v>
      </c>
      <c r="L128" s="68"/>
      <c r="M128" s="81"/>
      <c r="N128" s="79" t="s">
        <v>33</v>
      </c>
      <c r="O128" s="79">
        <v>8.1366574330563228</v>
      </c>
      <c r="P128" s="68"/>
      <c r="Q128" s="84"/>
      <c r="R128" s="79" t="s">
        <v>33</v>
      </c>
      <c r="S128" s="79">
        <v>7.5</v>
      </c>
      <c r="T128" s="68"/>
      <c r="U128" s="84"/>
    </row>
    <row r="129" spans="1:21" x14ac:dyDescent="0.2">
      <c r="A129" s="109" t="s">
        <v>106</v>
      </c>
      <c r="B129" s="79">
        <v>7.889997441800972</v>
      </c>
      <c r="C129" s="79">
        <v>7.889997441800972</v>
      </c>
      <c r="D129" s="79">
        <v>7.7124281070267573</v>
      </c>
      <c r="E129" s="79">
        <v>7.7124281070267573</v>
      </c>
      <c r="F129" s="79">
        <v>8.6180929095354486</v>
      </c>
      <c r="G129" s="79">
        <v>8.6180929095354486</v>
      </c>
      <c r="H129" s="79">
        <v>8.3903832420852176</v>
      </c>
      <c r="I129" s="79">
        <v>8.3903832420852176</v>
      </c>
      <c r="J129" s="79">
        <v>8.2490053826351506</v>
      </c>
      <c r="K129" s="79">
        <v>8.2490053826351506</v>
      </c>
      <c r="L129" s="68"/>
      <c r="M129" s="81"/>
      <c r="N129" s="79">
        <v>8.1366574330563228</v>
      </c>
      <c r="O129" s="79">
        <v>8.1366574330563228</v>
      </c>
      <c r="P129" s="68"/>
      <c r="Q129" s="84"/>
      <c r="R129" s="79">
        <v>7.5</v>
      </c>
      <c r="S129" s="79">
        <v>7.5</v>
      </c>
      <c r="T129" s="68"/>
      <c r="U129" s="84"/>
    </row>
    <row r="130" spans="1:21" x14ac:dyDescent="0.2">
      <c r="A130" s="109" t="s">
        <v>105</v>
      </c>
      <c r="B130" s="79">
        <v>16.907137375287796</v>
      </c>
      <c r="C130" s="79">
        <v>16.907137375287796</v>
      </c>
      <c r="D130" s="79">
        <v>17.628407101775444</v>
      </c>
      <c r="E130" s="79">
        <v>17.628407101775444</v>
      </c>
      <c r="F130" s="79">
        <v>17.236185819070897</v>
      </c>
      <c r="G130" s="79">
        <v>17.236185819070897</v>
      </c>
      <c r="H130" s="79">
        <v>16.780766484170435</v>
      </c>
      <c r="I130" s="79">
        <v>16.780766484170435</v>
      </c>
      <c r="J130" s="79">
        <v>16.498010765270301</v>
      </c>
      <c r="K130" s="79">
        <v>16.498010765270301</v>
      </c>
      <c r="L130" s="79">
        <v>15.552781836675544</v>
      </c>
      <c r="M130" s="112">
        <v>12.822914617199164</v>
      </c>
      <c r="N130" s="79">
        <v>17.290397045244685</v>
      </c>
      <c r="O130" s="79">
        <v>17.290397045244685</v>
      </c>
      <c r="P130" s="79">
        <v>10.170821791320403</v>
      </c>
      <c r="Q130" s="110">
        <v>10.166407372140142</v>
      </c>
      <c r="R130" s="79">
        <v>16.5</v>
      </c>
      <c r="S130" s="79">
        <v>16.5</v>
      </c>
      <c r="T130" s="79">
        <v>10.70345963756178</v>
      </c>
      <c r="U130" s="79">
        <v>10.732833957553058</v>
      </c>
    </row>
    <row r="131" spans="1:21" x14ac:dyDescent="0.2">
      <c r="A131" s="109" t="s">
        <v>104</v>
      </c>
      <c r="B131" s="79">
        <v>23.669992325402916</v>
      </c>
      <c r="C131" s="79">
        <v>23.669992325402916</v>
      </c>
      <c r="D131" s="79">
        <v>25.340835208802201</v>
      </c>
      <c r="E131" s="79">
        <v>25.340835208802201</v>
      </c>
      <c r="F131" s="79">
        <v>25.854278728606346</v>
      </c>
      <c r="G131" s="79">
        <v>25.854278728606346</v>
      </c>
      <c r="H131" s="79">
        <v>25.171149726255653</v>
      </c>
      <c r="I131" s="79">
        <v>25.171149726255653</v>
      </c>
      <c r="J131" s="79">
        <v>25.262578984320147</v>
      </c>
      <c r="K131" s="79">
        <v>25.262578984320147</v>
      </c>
      <c r="L131" s="79">
        <v>18.212974122954257</v>
      </c>
      <c r="M131" s="112">
        <v>17.755870718981718</v>
      </c>
      <c r="N131" s="79">
        <v>25.42705447830101</v>
      </c>
      <c r="O131" s="79">
        <v>25.42705447830101</v>
      </c>
      <c r="P131" s="79">
        <v>15.25083006499402</v>
      </c>
      <c r="Q131" s="110">
        <v>15.251937576426839</v>
      </c>
      <c r="R131" s="79">
        <v>24.5</v>
      </c>
      <c r="S131" s="79">
        <v>24.5</v>
      </c>
      <c r="T131" s="79">
        <v>15.8476423759951</v>
      </c>
      <c r="U131" s="79">
        <v>15.969924812030076</v>
      </c>
    </row>
    <row r="132" spans="1:21" x14ac:dyDescent="0.2">
      <c r="A132" s="109" t="s">
        <v>103</v>
      </c>
      <c r="B132" s="79">
        <v>29.305704783832184</v>
      </c>
      <c r="C132" s="79">
        <v>29.305704783832184</v>
      </c>
      <c r="D132" s="79">
        <v>31.951487871967991</v>
      </c>
      <c r="E132" s="79">
        <v>31.951487871967991</v>
      </c>
      <c r="F132" s="79">
        <v>34.472371638141794</v>
      </c>
      <c r="G132" s="79">
        <v>34.472371638141794</v>
      </c>
      <c r="H132" s="79">
        <v>33.56153296834087</v>
      </c>
      <c r="I132" s="79">
        <v>33.56153296834087</v>
      </c>
      <c r="J132" s="79">
        <v>34.027147203369992</v>
      </c>
      <c r="K132" s="79">
        <v>34.027147203369992</v>
      </c>
      <c r="L132" s="79">
        <v>21.328813753651961</v>
      </c>
      <c r="M132" s="112">
        <v>24.14954145897627</v>
      </c>
      <c r="N132" s="79">
        <v>33.563711911357331</v>
      </c>
      <c r="O132" s="79">
        <v>33.563711911357331</v>
      </c>
      <c r="P132" s="79">
        <v>20.332181619581977</v>
      </c>
      <c r="Q132" s="110">
        <v>20.34817590235264</v>
      </c>
      <c r="R132" s="79">
        <v>32.5</v>
      </c>
      <c r="S132" s="79">
        <v>32.5</v>
      </c>
      <c r="T132" s="79">
        <v>20.598218179552674</v>
      </c>
      <c r="U132" s="79">
        <v>20.802354095144679</v>
      </c>
    </row>
    <row r="133" spans="1:21" x14ac:dyDescent="0.2">
      <c r="A133" s="109" t="s">
        <v>44</v>
      </c>
      <c r="B133" s="79">
        <v>58.611409567664367</v>
      </c>
      <c r="C133" s="79">
        <v>58.611409567664367</v>
      </c>
      <c r="D133" s="79">
        <v>61.699424856214058</v>
      </c>
      <c r="E133" s="79">
        <v>61.699424856214058</v>
      </c>
      <c r="F133" s="79">
        <v>60.32665036674814</v>
      </c>
      <c r="G133" s="79">
        <v>60.32665036674814</v>
      </c>
      <c r="H133" s="79">
        <v>59.781480599857176</v>
      </c>
      <c r="I133" s="79">
        <v>59.781480599857176</v>
      </c>
      <c r="J133" s="79">
        <v>59.781480599857176</v>
      </c>
      <c r="K133" s="79">
        <v>60.320851860519539</v>
      </c>
      <c r="L133" s="79">
        <v>55.527993880400935</v>
      </c>
      <c r="M133" s="112">
        <v>53.495743687957678</v>
      </c>
      <c r="N133" s="79">
        <v>60.516389658356402</v>
      </c>
      <c r="O133" s="79">
        <v>60.516389658356402</v>
      </c>
      <c r="P133" s="79">
        <v>56.778790461615934</v>
      </c>
      <c r="Q133" s="110">
        <v>51.847078873219459</v>
      </c>
      <c r="R133" s="79">
        <v>50</v>
      </c>
      <c r="S133" s="79">
        <v>50</v>
      </c>
      <c r="T133" s="79">
        <v>51.914588859416448</v>
      </c>
      <c r="U133" s="79">
        <v>56.723644891629156</v>
      </c>
    </row>
    <row r="134" spans="1:21" x14ac:dyDescent="0.2">
      <c r="A134" s="69"/>
      <c r="B134" s="69"/>
      <c r="C134" s="69"/>
      <c r="D134" s="69"/>
      <c r="E134" s="70"/>
      <c r="F134" s="70"/>
      <c r="G134" s="70"/>
    </row>
    <row r="135" spans="1:21" ht="24" customHeight="1" x14ac:dyDescent="0.2">
      <c r="A135" s="128" t="s">
        <v>122</v>
      </c>
      <c r="B135" s="128"/>
      <c r="C135" s="128"/>
      <c r="D135" s="128"/>
      <c r="E135" s="128"/>
      <c r="F135" s="128"/>
      <c r="G135" s="128"/>
      <c r="H135" s="128"/>
      <c r="I135" s="128"/>
      <c r="J135" s="128"/>
      <c r="K135" s="128"/>
      <c r="L135" s="128"/>
      <c r="M135" s="128"/>
      <c r="N135" s="128"/>
      <c r="O135" s="128"/>
      <c r="P135" s="128"/>
      <c r="Q135" s="128"/>
      <c r="R135" s="128"/>
      <c r="S135" s="128"/>
    </row>
    <row r="136" spans="1:21" ht="16.5" customHeight="1" x14ac:dyDescent="0.2">
      <c r="A136" s="126" t="s">
        <v>13</v>
      </c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  <c r="Q136" s="126"/>
      <c r="R136" s="126"/>
      <c r="S136" s="126"/>
    </row>
    <row r="137" spans="1:21" ht="16.5" customHeight="1" x14ac:dyDescent="0.2">
      <c r="A137" s="131" t="s">
        <v>14</v>
      </c>
      <c r="B137" s="78" t="s">
        <v>15</v>
      </c>
      <c r="C137" s="78" t="s">
        <v>16</v>
      </c>
      <c r="D137" s="78" t="s">
        <v>17</v>
      </c>
      <c r="E137" s="78" t="s">
        <v>9</v>
      </c>
      <c r="F137" s="131" t="s">
        <v>10</v>
      </c>
      <c r="G137" s="131"/>
      <c r="H137" s="131" t="s">
        <v>74</v>
      </c>
      <c r="I137" s="131"/>
      <c r="J137" s="131"/>
      <c r="K137" s="131"/>
      <c r="L137" s="131"/>
      <c r="M137" s="131"/>
      <c r="N137" s="133" t="s">
        <v>85</v>
      </c>
      <c r="O137" s="131"/>
      <c r="P137" s="131"/>
      <c r="Q137" s="131"/>
      <c r="R137" s="131"/>
      <c r="S137" s="131"/>
    </row>
    <row r="138" spans="1:21" ht="48" x14ac:dyDescent="0.2">
      <c r="A138" s="131"/>
      <c r="B138" s="78" t="s">
        <v>45</v>
      </c>
      <c r="C138" s="78" t="s">
        <v>45</v>
      </c>
      <c r="D138" s="78" t="s">
        <v>45</v>
      </c>
      <c r="E138" s="78" t="s">
        <v>45</v>
      </c>
      <c r="F138" s="78" t="s">
        <v>45</v>
      </c>
      <c r="G138" s="78" t="s">
        <v>24</v>
      </c>
      <c r="H138" s="78" t="s">
        <v>45</v>
      </c>
      <c r="I138" s="78" t="s">
        <v>82</v>
      </c>
      <c r="J138" s="78" t="s">
        <v>81</v>
      </c>
      <c r="K138" s="78" t="s">
        <v>75</v>
      </c>
      <c r="L138" s="78" t="s">
        <v>83</v>
      </c>
      <c r="M138" s="78" t="s">
        <v>84</v>
      </c>
      <c r="N138" s="108" t="s">
        <v>45</v>
      </c>
      <c r="O138" s="78" t="s">
        <v>82</v>
      </c>
      <c r="P138" s="78" t="s">
        <v>87</v>
      </c>
      <c r="Q138" s="78" t="s">
        <v>75</v>
      </c>
      <c r="R138" s="78" t="s">
        <v>83</v>
      </c>
      <c r="S138" s="78" t="s">
        <v>84</v>
      </c>
    </row>
    <row r="139" spans="1:21" x14ac:dyDescent="0.2">
      <c r="A139" s="109" t="s">
        <v>89</v>
      </c>
      <c r="B139" s="79">
        <v>28.178562292146328</v>
      </c>
      <c r="C139" s="79">
        <v>28.646161540385098</v>
      </c>
      <c r="D139" s="79">
        <v>28.008801955990208</v>
      </c>
      <c r="E139" s="79">
        <v>29.36634134729826</v>
      </c>
      <c r="F139" s="79">
        <v>30.933770184881816</v>
      </c>
      <c r="G139" s="79">
        <v>37.871558058761792</v>
      </c>
      <c r="H139" s="79">
        <v>31.529547553093252</v>
      </c>
      <c r="I139" s="79">
        <v>51.847078873219459</v>
      </c>
      <c r="J139" s="79">
        <v>45.769166870427476</v>
      </c>
      <c r="K139" s="68"/>
      <c r="L139" s="79">
        <v>30.5258962310686</v>
      </c>
      <c r="M139" s="79">
        <v>35.528888137315946</v>
      </c>
      <c r="N139" s="79">
        <v>33</v>
      </c>
      <c r="O139" s="79">
        <v>56.723644891629156</v>
      </c>
      <c r="P139" s="79">
        <v>45.165528196981732</v>
      </c>
      <c r="Q139" s="79">
        <v>51.914588859416448</v>
      </c>
      <c r="R139" s="79">
        <v>30.090495778306995</v>
      </c>
      <c r="S139" s="79">
        <v>35.01263823064771</v>
      </c>
    </row>
    <row r="140" spans="1:21" x14ac:dyDescent="0.2">
      <c r="A140" s="109" t="s">
        <v>90</v>
      </c>
      <c r="B140" s="79">
        <v>50.721412125863395</v>
      </c>
      <c r="C140" s="79">
        <v>53.986996749187298</v>
      </c>
      <c r="D140" s="79">
        <v>53.863080684596554</v>
      </c>
      <c r="E140" s="79">
        <v>54.537491073553909</v>
      </c>
      <c r="F140" s="79">
        <v>61.867540369763631</v>
      </c>
      <c r="G140" s="79">
        <v>59.608659899873608</v>
      </c>
      <c r="H140" s="79">
        <v>63.059095106186504</v>
      </c>
      <c r="I140" s="79">
        <v>91.871421747041182</v>
      </c>
      <c r="J140" s="79">
        <v>87.291919979453667</v>
      </c>
      <c r="K140" s="79">
        <v>88.004494244313619</v>
      </c>
      <c r="L140" s="79">
        <v>57.771879974359777</v>
      </c>
      <c r="M140" s="79">
        <v>65.047685290303676</v>
      </c>
      <c r="N140" s="79">
        <v>64</v>
      </c>
      <c r="O140" s="79">
        <v>92.138132185535483</v>
      </c>
      <c r="P140" s="79">
        <v>85.395766221813162</v>
      </c>
      <c r="Q140" s="79">
        <v>100.60661577608143</v>
      </c>
      <c r="R140" s="79">
        <v>57.779508118887094</v>
      </c>
      <c r="S140" s="79">
        <v>65.310692669804979</v>
      </c>
    </row>
    <row r="141" spans="1:21" x14ac:dyDescent="0.2">
      <c r="A141" s="109" t="s">
        <v>91</v>
      </c>
      <c r="B141" s="79">
        <v>69.882834484522903</v>
      </c>
      <c r="C141" s="79">
        <v>73.818954738684667</v>
      </c>
      <c r="D141" s="79">
        <v>75.408312958435175</v>
      </c>
      <c r="E141" s="79">
        <v>76.562247084027604</v>
      </c>
      <c r="F141" s="79">
        <v>75.272174116545742</v>
      </c>
      <c r="G141" s="79">
        <v>67.021486036091716</v>
      </c>
      <c r="H141" s="79">
        <v>75.264081255770989</v>
      </c>
      <c r="I141" s="79">
        <v>100.25100126328843</v>
      </c>
      <c r="J141" s="79">
        <v>107.71972025556332</v>
      </c>
      <c r="K141" s="79">
        <v>128.35190866907439</v>
      </c>
      <c r="L141" s="79">
        <v>66.383097078457652</v>
      </c>
      <c r="M141" s="79">
        <v>83.918583320807102</v>
      </c>
      <c r="N141" s="79">
        <v>77</v>
      </c>
      <c r="O141" s="79">
        <v>103.8109602303126</v>
      </c>
      <c r="P141" s="79">
        <v>107.6664449617559</v>
      </c>
      <c r="Q141" s="79">
        <v>138.33036133270764</v>
      </c>
      <c r="R141" s="79">
        <v>67.589213009532017</v>
      </c>
      <c r="S141" s="79">
        <v>84.038401660612351</v>
      </c>
    </row>
    <row r="142" spans="1:21" x14ac:dyDescent="0.2">
      <c r="A142" s="109" t="s">
        <v>92</v>
      </c>
      <c r="B142" s="79">
        <v>86.789971859810692</v>
      </c>
      <c r="C142" s="79">
        <v>90.345586396599145</v>
      </c>
      <c r="D142" s="79">
        <v>91.567237163814141</v>
      </c>
      <c r="E142" s="79">
        <v>93.343013568198046</v>
      </c>
      <c r="F142" s="79">
        <v>91.77018488181605</v>
      </c>
      <c r="G142" s="79">
        <v>82.0362804932427</v>
      </c>
      <c r="H142" s="79">
        <v>91.537396121883631</v>
      </c>
      <c r="I142" s="79">
        <v>119.97596397037967</v>
      </c>
      <c r="J142" s="79">
        <v>127.47133709830848</v>
      </c>
      <c r="K142" s="79">
        <v>153.89216410357236</v>
      </c>
      <c r="L142" s="79">
        <v>80.683827409762969</v>
      </c>
      <c r="M142" s="79">
        <v>103.32304520617504</v>
      </c>
      <c r="N142" s="79">
        <v>92.5</v>
      </c>
      <c r="O142" s="79">
        <v>126.11114802334963</v>
      </c>
      <c r="P142" s="79">
        <v>124.66985552518547</v>
      </c>
      <c r="Q142" s="79">
        <v>158.50046356387909</v>
      </c>
      <c r="R142" s="79">
        <v>81.742471213463247</v>
      </c>
      <c r="S142" s="79">
        <v>103.91556091676719</v>
      </c>
    </row>
    <row r="143" spans="1:21" x14ac:dyDescent="0.2">
      <c r="A143" s="109" t="s">
        <v>93</v>
      </c>
      <c r="B143" s="79">
        <v>103.69710923509849</v>
      </c>
      <c r="C143" s="79">
        <v>106.87221805451364</v>
      </c>
      <c r="D143" s="79">
        <v>107.72616136919311</v>
      </c>
      <c r="E143" s="79">
        <v>110.12378005236847</v>
      </c>
      <c r="F143" s="79">
        <v>108.26819564708634</v>
      </c>
      <c r="G143" s="79">
        <v>105.11713400572769</v>
      </c>
      <c r="H143" s="79">
        <v>106.79362880886424</v>
      </c>
      <c r="I143" s="79">
        <v>149.44424253902523</v>
      </c>
      <c r="J143" s="79">
        <v>140.13339127523599</v>
      </c>
      <c r="K143" s="79">
        <v>172.89105644566698</v>
      </c>
      <c r="L143" s="79">
        <v>98.380046480020297</v>
      </c>
      <c r="M143" s="79">
        <v>123.03679727305484</v>
      </c>
      <c r="N143" s="79">
        <v>108</v>
      </c>
      <c r="O143" s="79">
        <v>151.79479890503265</v>
      </c>
      <c r="P143" s="79">
        <v>134.9804836656767</v>
      </c>
      <c r="Q143" s="79">
        <v>175.27433467006927</v>
      </c>
      <c r="R143" s="79">
        <v>95.883201333889119</v>
      </c>
      <c r="S143" s="79">
        <v>123.39357798165138</v>
      </c>
    </row>
    <row r="144" spans="1:21" x14ac:dyDescent="0.2">
      <c r="A144" s="109" t="s">
        <v>94</v>
      </c>
      <c r="B144" s="79">
        <v>120.60424661038628</v>
      </c>
      <c r="C144" s="79">
        <v>123.39884971242812</v>
      </c>
      <c r="D144" s="79">
        <v>123.88508557457207</v>
      </c>
      <c r="E144" s="79">
        <v>125.85574863127826</v>
      </c>
      <c r="F144" s="79">
        <v>123.73508073952726</v>
      </c>
      <c r="G144" s="79">
        <v>104.07759962380528</v>
      </c>
      <c r="H144" s="79">
        <v>123.06694367497688</v>
      </c>
      <c r="I144" s="79">
        <v>167.31652630566114</v>
      </c>
      <c r="J144" s="79">
        <v>149.06171041925396</v>
      </c>
      <c r="K144" s="79">
        <v>185.82015114238371</v>
      </c>
      <c r="L144" s="79">
        <v>94.956372816639757</v>
      </c>
      <c r="M144" s="79">
        <v>142.80831565506034</v>
      </c>
      <c r="N144" s="79">
        <v>124</v>
      </c>
      <c r="O144" s="79">
        <v>170.72733953944146</v>
      </c>
      <c r="P144" s="79">
        <v>142.09178593652769</v>
      </c>
      <c r="Q144" s="79">
        <v>187.17238611278347</v>
      </c>
      <c r="R144" s="79">
        <v>100.78132875143184</v>
      </c>
      <c r="S144" s="79">
        <v>143.49544626593806</v>
      </c>
    </row>
    <row r="145" spans="1:19" x14ac:dyDescent="0.2">
      <c r="A145" s="109" t="s">
        <v>95</v>
      </c>
      <c r="B145" s="79">
        <v>137.51138398567409</v>
      </c>
      <c r="C145" s="79">
        <v>139.9254813703426</v>
      </c>
      <c r="D145" s="79">
        <v>140.04400977995104</v>
      </c>
      <c r="E145" s="79">
        <v>141.58771721018803</v>
      </c>
      <c r="F145" s="79">
        <v>139.20196583196815</v>
      </c>
      <c r="G145" s="79">
        <v>103.86284737186482</v>
      </c>
      <c r="H145" s="79">
        <v>139.34025854108953</v>
      </c>
      <c r="I145" s="79">
        <v>173.80692459827696</v>
      </c>
      <c r="J145" s="79">
        <v>156.73445529083057</v>
      </c>
      <c r="K145" s="79">
        <v>182.77184199103516</v>
      </c>
      <c r="L145" s="79">
        <v>99.799196604506349</v>
      </c>
      <c r="M145" s="79">
        <v>163.50862511188231</v>
      </c>
      <c r="N145" s="79">
        <v>140</v>
      </c>
      <c r="O145" s="79">
        <v>186.40594059405942</v>
      </c>
      <c r="P145" s="79">
        <v>150.85572139303483</v>
      </c>
      <c r="Q145" s="79">
        <v>194.40546169868085</v>
      </c>
      <c r="R145" s="79">
        <v>105.45111397532683</v>
      </c>
      <c r="S145" s="79">
        <v>166.07906976744187</v>
      </c>
    </row>
    <row r="146" spans="1:19" x14ac:dyDescent="0.2">
      <c r="A146" s="109" t="s">
        <v>34</v>
      </c>
      <c r="B146" s="79">
        <v>16.907137375287796</v>
      </c>
      <c r="C146" s="79">
        <v>16.526631657914479</v>
      </c>
      <c r="D146" s="79">
        <v>10.772616136919311</v>
      </c>
      <c r="E146" s="79">
        <v>10.487979052606521</v>
      </c>
      <c r="F146" s="79">
        <v>10.311256728293937</v>
      </c>
      <c r="G146" s="68"/>
      <c r="H146" s="68"/>
      <c r="I146" s="68"/>
      <c r="J146" s="68"/>
      <c r="K146" s="68"/>
      <c r="L146" s="68"/>
      <c r="M146" s="68"/>
      <c r="N146" s="79">
        <v>16</v>
      </c>
      <c r="O146" s="68"/>
      <c r="P146" s="68"/>
      <c r="Q146" s="68"/>
      <c r="R146" s="68"/>
      <c r="S146" s="68"/>
    </row>
  </sheetData>
  <mergeCells count="68">
    <mergeCell ref="L16:P16"/>
    <mergeCell ref="Q16:U16"/>
    <mergeCell ref="A14:U14"/>
    <mergeCell ref="A15:U15"/>
    <mergeCell ref="F137:G137"/>
    <mergeCell ref="A137:A138"/>
    <mergeCell ref="A92:A93"/>
    <mergeCell ref="A111:A112"/>
    <mergeCell ref="A42:A43"/>
    <mergeCell ref="J126:M126"/>
    <mergeCell ref="A16:A17"/>
    <mergeCell ref="B16:C16"/>
    <mergeCell ref="D16:E16"/>
    <mergeCell ref="J16:K16"/>
    <mergeCell ref="F16:G16"/>
    <mergeCell ref="H16:I16"/>
    <mergeCell ref="Y42:AF42"/>
    <mergeCell ref="A40:AF40"/>
    <mergeCell ref="A41:AF41"/>
    <mergeCell ref="J30:K30"/>
    <mergeCell ref="K42:P42"/>
    <mergeCell ref="A30:A31"/>
    <mergeCell ref="F30:G30"/>
    <mergeCell ref="P4:S4"/>
    <mergeCell ref="J4:K4"/>
    <mergeCell ref="A1:S1"/>
    <mergeCell ref="A2:S2"/>
    <mergeCell ref="A3:S3"/>
    <mergeCell ref="A4:A5"/>
    <mergeCell ref="B4:C4"/>
    <mergeCell ref="D4:E4"/>
    <mergeCell ref="F4:G4"/>
    <mergeCell ref="H4:I4"/>
    <mergeCell ref="L4:O4"/>
    <mergeCell ref="N137:S137"/>
    <mergeCell ref="A27:K27"/>
    <mergeCell ref="A28:K28"/>
    <mergeCell ref="A29:K29"/>
    <mergeCell ref="H137:M137"/>
    <mergeCell ref="A70:A71"/>
    <mergeCell ref="H42:J42"/>
    <mergeCell ref="A38:G38"/>
    <mergeCell ref="H30:I30"/>
    <mergeCell ref="B42:C42"/>
    <mergeCell ref="D42:E42"/>
    <mergeCell ref="F42:G42"/>
    <mergeCell ref="Q42:X42"/>
    <mergeCell ref="A69:H69"/>
    <mergeCell ref="A68:H68"/>
    <mergeCell ref="A126:A127"/>
    <mergeCell ref="A135:S135"/>
    <mergeCell ref="A136:S136"/>
    <mergeCell ref="A109:I109"/>
    <mergeCell ref="A110:I110"/>
    <mergeCell ref="A123:U123"/>
    <mergeCell ref="A124:U124"/>
    <mergeCell ref="B126:C126"/>
    <mergeCell ref="D126:E126"/>
    <mergeCell ref="F126:G126"/>
    <mergeCell ref="H126:I126"/>
    <mergeCell ref="N126:Q126"/>
    <mergeCell ref="R126:U126"/>
    <mergeCell ref="A89:I89"/>
    <mergeCell ref="A90:I90"/>
    <mergeCell ref="H92:I92"/>
    <mergeCell ref="H111:I111"/>
    <mergeCell ref="A125:U125"/>
    <mergeCell ref="A91:I91"/>
  </mergeCells>
  <pageMargins left="0.7" right="0.7" top="0.75" bottom="0.75" header="0.3" footer="0.3"/>
  <pageSetup paperSize="8" scale="63" fitToWidth="2" fitToHeight="2" orientation="landscape" r:id="rId1"/>
  <rowBreaks count="3" manualBreakCount="3">
    <brk id="25" max="16383" man="1"/>
    <brk id="87" max="16383" man="1"/>
    <brk id="121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workbookViewId="0"/>
  </sheetViews>
  <sheetFormatPr defaultRowHeight="15" x14ac:dyDescent="0.25"/>
  <cols>
    <col min="1" max="1" width="21.5703125" customWidth="1"/>
    <col min="2" max="2" width="15.5703125" customWidth="1"/>
    <col min="3" max="3" width="14.85546875" customWidth="1"/>
    <col min="4" max="4" width="13.28515625" customWidth="1"/>
    <col min="5" max="5" width="15.7109375" customWidth="1"/>
    <col min="6" max="6" width="19.7109375" customWidth="1"/>
    <col min="7" max="7" width="11.7109375" customWidth="1"/>
    <col min="8" max="8" width="15.7109375" customWidth="1"/>
    <col min="9" max="9" width="19.7109375" customWidth="1"/>
    <col min="10" max="10" width="11.7109375" customWidth="1"/>
    <col min="11" max="11" width="19.42578125" customWidth="1"/>
    <col min="12" max="12" width="19.7109375" customWidth="1"/>
    <col min="13" max="13" width="11.7109375" customWidth="1"/>
    <col min="14" max="14" width="19.42578125" customWidth="1"/>
  </cols>
  <sheetData>
    <row r="1" spans="1:11" ht="33.75" customHeight="1" x14ac:dyDescent="0.25">
      <c r="A1" s="47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1:11" ht="33.75" customHeight="1" thickBot="1" x14ac:dyDescent="0.3">
      <c r="A2" s="44" t="s">
        <v>47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ht="15.75" customHeight="1" x14ac:dyDescent="0.25">
      <c r="A3" s="158" t="s">
        <v>48</v>
      </c>
      <c r="B3" s="160" t="s">
        <v>49</v>
      </c>
      <c r="C3" s="160"/>
      <c r="D3" s="160"/>
      <c r="E3" s="160" t="s">
        <v>50</v>
      </c>
      <c r="F3" s="160"/>
      <c r="G3" s="160"/>
      <c r="H3" s="160" t="s">
        <v>51</v>
      </c>
      <c r="I3" s="160"/>
      <c r="J3" s="160"/>
      <c r="K3" s="25" t="s">
        <v>52</v>
      </c>
    </row>
    <row r="4" spans="1:11" ht="39" customHeight="1" x14ac:dyDescent="0.25">
      <c r="A4" s="159"/>
      <c r="B4" s="29" t="s">
        <v>53</v>
      </c>
      <c r="C4" s="29" t="s">
        <v>54</v>
      </c>
      <c r="D4" s="29" t="s">
        <v>55</v>
      </c>
      <c r="E4" s="29" t="s">
        <v>53</v>
      </c>
      <c r="F4" s="29" t="s">
        <v>54</v>
      </c>
      <c r="G4" s="29" t="s">
        <v>55</v>
      </c>
      <c r="H4" s="29" t="s">
        <v>53</v>
      </c>
      <c r="I4" s="29" t="s">
        <v>54</v>
      </c>
      <c r="J4" s="29" t="s">
        <v>55</v>
      </c>
      <c r="K4" s="46" t="s">
        <v>54</v>
      </c>
    </row>
    <row r="5" spans="1:11" ht="15" customHeight="1" x14ac:dyDescent="0.25">
      <c r="A5" s="26" t="s">
        <v>5</v>
      </c>
      <c r="B5" s="7">
        <v>365</v>
      </c>
      <c r="C5" s="7">
        <v>1740</v>
      </c>
      <c r="D5" s="7">
        <v>662429</v>
      </c>
      <c r="E5" s="7">
        <v>365</v>
      </c>
      <c r="F5" s="7">
        <v>1133</v>
      </c>
      <c r="G5" s="7">
        <v>838644</v>
      </c>
      <c r="H5" s="7">
        <v>365</v>
      </c>
      <c r="I5" s="7">
        <v>4410</v>
      </c>
      <c r="J5" s="7">
        <v>533451</v>
      </c>
      <c r="K5" s="27">
        <v>2484</v>
      </c>
    </row>
    <row r="6" spans="1:11" x14ac:dyDescent="0.25">
      <c r="A6" s="26" t="s">
        <v>7</v>
      </c>
      <c r="B6" s="7">
        <v>366</v>
      </c>
      <c r="C6" s="7">
        <v>1740</v>
      </c>
      <c r="D6" s="7">
        <v>662953</v>
      </c>
      <c r="E6" s="7">
        <v>366</v>
      </c>
      <c r="F6" s="7">
        <v>1690</v>
      </c>
      <c r="G6" s="7">
        <v>757595</v>
      </c>
      <c r="H6" s="7">
        <v>366</v>
      </c>
      <c r="I6" s="7">
        <v>6948</v>
      </c>
      <c r="J6" s="7">
        <v>533150</v>
      </c>
      <c r="K6" s="27">
        <v>2484</v>
      </c>
    </row>
    <row r="7" spans="1:11" x14ac:dyDescent="0.25">
      <c r="A7" s="26" t="s">
        <v>8</v>
      </c>
      <c r="B7" s="7">
        <v>365</v>
      </c>
      <c r="C7" s="7">
        <v>2202</v>
      </c>
      <c r="D7" s="7">
        <v>751197</v>
      </c>
      <c r="E7" s="7">
        <v>365</v>
      </c>
      <c r="F7" s="7">
        <v>1119</v>
      </c>
      <c r="G7" s="7">
        <v>1381128</v>
      </c>
      <c r="H7" s="7">
        <v>365</v>
      </c>
      <c r="I7" s="7">
        <v>7616</v>
      </c>
      <c r="J7" s="7">
        <v>651592</v>
      </c>
      <c r="K7" s="27">
        <v>3038</v>
      </c>
    </row>
    <row r="8" spans="1:11" x14ac:dyDescent="0.25">
      <c r="A8" s="26" t="s">
        <v>9</v>
      </c>
      <c r="B8" s="7">
        <v>365</v>
      </c>
      <c r="C8" s="7">
        <v>2202</v>
      </c>
      <c r="D8" s="7">
        <v>750904</v>
      </c>
      <c r="E8" s="7">
        <v>365</v>
      </c>
      <c r="F8" s="7">
        <v>1119</v>
      </c>
      <c r="G8" s="7">
        <v>1327364</v>
      </c>
      <c r="H8" s="7">
        <v>365</v>
      </c>
      <c r="I8" s="7">
        <v>7616</v>
      </c>
      <c r="J8" s="7">
        <v>725367</v>
      </c>
      <c r="K8" s="27">
        <v>3038</v>
      </c>
    </row>
    <row r="9" spans="1:11" x14ac:dyDescent="0.25">
      <c r="A9" s="26" t="s">
        <v>10</v>
      </c>
      <c r="B9" s="7">
        <v>365</v>
      </c>
      <c r="C9" s="7">
        <v>2137</v>
      </c>
      <c r="D9" s="7">
        <v>735169</v>
      </c>
      <c r="E9" s="7">
        <v>365</v>
      </c>
      <c r="F9" s="7">
        <v>1074</v>
      </c>
      <c r="G9" s="7">
        <v>1162440</v>
      </c>
      <c r="H9" s="7">
        <v>365</v>
      </c>
      <c r="I9" s="7">
        <v>7428</v>
      </c>
      <c r="J9" s="7">
        <v>657389</v>
      </c>
      <c r="K9" s="27">
        <v>3038</v>
      </c>
    </row>
    <row r="10" spans="1:11" x14ac:dyDescent="0.25">
      <c r="A10" s="50" t="s">
        <v>74</v>
      </c>
      <c r="B10" s="51">
        <v>366</v>
      </c>
      <c r="C10" s="51">
        <v>2123</v>
      </c>
      <c r="D10" s="51">
        <v>761995</v>
      </c>
      <c r="E10" s="51">
        <v>366</v>
      </c>
      <c r="F10" s="51">
        <v>1366</v>
      </c>
      <c r="G10" s="51">
        <v>1105461</v>
      </c>
      <c r="H10" s="51">
        <v>366</v>
      </c>
      <c r="I10" s="51">
        <v>6971</v>
      </c>
      <c r="J10" s="51">
        <v>613159</v>
      </c>
      <c r="K10" s="52">
        <v>3165</v>
      </c>
    </row>
    <row r="11" spans="1:11" ht="15.75" thickBot="1" x14ac:dyDescent="0.3">
      <c r="A11" s="31" t="s">
        <v>85</v>
      </c>
      <c r="B11" s="30">
        <v>365</v>
      </c>
      <c r="C11" s="30">
        <v>2123</v>
      </c>
      <c r="D11" s="30">
        <v>734013</v>
      </c>
      <c r="E11" s="30">
        <v>365</v>
      </c>
      <c r="F11" s="30">
        <v>1013</v>
      </c>
      <c r="G11" s="30">
        <v>1054870</v>
      </c>
      <c r="H11" s="30">
        <v>365</v>
      </c>
      <c r="I11" s="30">
        <v>7491</v>
      </c>
      <c r="J11" s="30">
        <v>605164</v>
      </c>
      <c r="K11" s="28">
        <v>3576</v>
      </c>
    </row>
    <row r="12" spans="1:11" ht="18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ht="33.75" customHeight="1" thickBot="1" x14ac:dyDescent="0.3">
      <c r="A13" s="5" t="s">
        <v>56</v>
      </c>
      <c r="B13" s="6"/>
      <c r="C13" s="6"/>
      <c r="D13" s="6"/>
      <c r="E13" s="6"/>
      <c r="F13" s="6"/>
      <c r="G13" s="6"/>
      <c r="H13" s="6"/>
    </row>
    <row r="14" spans="1:11" ht="15.75" customHeight="1" x14ac:dyDescent="0.25">
      <c r="A14" s="158" t="s">
        <v>48</v>
      </c>
      <c r="B14" s="160" t="s">
        <v>57</v>
      </c>
      <c r="C14" s="160"/>
      <c r="D14" s="160"/>
      <c r="E14" s="160" t="s">
        <v>58</v>
      </c>
      <c r="F14" s="160"/>
      <c r="G14" s="160"/>
      <c r="H14" s="25" t="s">
        <v>52</v>
      </c>
    </row>
    <row r="15" spans="1:11" ht="39" customHeight="1" x14ac:dyDescent="0.25">
      <c r="A15" s="159"/>
      <c r="B15" s="29" t="s">
        <v>53</v>
      </c>
      <c r="C15" s="29" t="s">
        <v>54</v>
      </c>
      <c r="D15" s="29" t="s">
        <v>55</v>
      </c>
      <c r="E15" s="29" t="s">
        <v>53</v>
      </c>
      <c r="F15" s="29" t="s">
        <v>54</v>
      </c>
      <c r="G15" s="29" t="s">
        <v>55</v>
      </c>
      <c r="H15" s="46" t="s">
        <v>54</v>
      </c>
    </row>
    <row r="16" spans="1:11" ht="15" customHeight="1" x14ac:dyDescent="0.25">
      <c r="A16" s="22" t="s">
        <v>5</v>
      </c>
      <c r="B16" s="2">
        <v>365</v>
      </c>
      <c r="C16" s="2">
        <v>7529</v>
      </c>
      <c r="D16" s="2">
        <v>2722972</v>
      </c>
      <c r="E16" s="2">
        <v>365</v>
      </c>
      <c r="F16" s="2">
        <v>12500</v>
      </c>
      <c r="G16" s="2">
        <v>540297</v>
      </c>
      <c r="H16" s="23">
        <v>2383</v>
      </c>
    </row>
    <row r="17" spans="1:14" x14ac:dyDescent="0.25">
      <c r="A17" s="24" t="s">
        <v>7</v>
      </c>
      <c r="B17" s="2">
        <v>366</v>
      </c>
      <c r="C17" s="2">
        <v>7441</v>
      </c>
      <c r="D17" s="2">
        <v>2804431</v>
      </c>
      <c r="E17" s="2">
        <v>366</v>
      </c>
      <c r="F17" s="2">
        <v>12100</v>
      </c>
      <c r="G17" s="2">
        <v>529745</v>
      </c>
      <c r="H17" s="23">
        <v>2383</v>
      </c>
    </row>
    <row r="18" spans="1:14" x14ac:dyDescent="0.25">
      <c r="A18" s="24" t="s">
        <v>8</v>
      </c>
      <c r="B18" s="2">
        <v>365</v>
      </c>
      <c r="C18" s="2">
        <v>7441</v>
      </c>
      <c r="D18" s="2">
        <v>2700869</v>
      </c>
      <c r="E18" s="2">
        <v>365</v>
      </c>
      <c r="F18" s="2">
        <f>12250</f>
        <v>12250</v>
      </c>
      <c r="G18" s="2">
        <v>578586</v>
      </c>
      <c r="H18" s="23">
        <v>2627</v>
      </c>
    </row>
    <row r="19" spans="1:14" x14ac:dyDescent="0.25">
      <c r="A19" s="24" t="s">
        <v>9</v>
      </c>
      <c r="B19" s="2">
        <v>365</v>
      </c>
      <c r="C19" s="2">
        <v>7279</v>
      </c>
      <c r="D19" s="2">
        <v>2593562</v>
      </c>
      <c r="E19" s="2">
        <v>365</v>
      </c>
      <c r="F19" s="2">
        <v>14500</v>
      </c>
      <c r="G19" s="2">
        <v>586115</v>
      </c>
      <c r="H19" s="23">
        <v>2627</v>
      </c>
    </row>
    <row r="20" spans="1:14" x14ac:dyDescent="0.25">
      <c r="A20" s="24" t="s">
        <v>10</v>
      </c>
      <c r="B20" s="2">
        <v>365</v>
      </c>
      <c r="C20" s="2">
        <v>6824</v>
      </c>
      <c r="D20" s="2">
        <v>2542955</v>
      </c>
      <c r="E20" s="2">
        <v>365</v>
      </c>
      <c r="F20" s="2">
        <v>13830</v>
      </c>
      <c r="G20" s="2">
        <v>618232</v>
      </c>
      <c r="H20" s="23">
        <v>2569</v>
      </c>
    </row>
    <row r="21" spans="1:14" x14ac:dyDescent="0.25">
      <c r="A21" s="53" t="s">
        <v>74</v>
      </c>
      <c r="B21" s="54">
        <v>366</v>
      </c>
      <c r="C21" s="54">
        <v>9501</v>
      </c>
      <c r="D21" s="54">
        <v>2503705</v>
      </c>
      <c r="E21" s="54">
        <v>366</v>
      </c>
      <c r="F21" s="54">
        <v>13830</v>
      </c>
      <c r="G21" s="54">
        <v>677953</v>
      </c>
      <c r="H21" s="55">
        <v>2569</v>
      </c>
    </row>
    <row r="22" spans="1:14" ht="15.75" thickBot="1" x14ac:dyDescent="0.3">
      <c r="A22" s="19" t="s">
        <v>85</v>
      </c>
      <c r="B22" s="21">
        <v>365</v>
      </c>
      <c r="C22" s="21">
        <v>10201</v>
      </c>
      <c r="D22" s="21">
        <v>2537000</v>
      </c>
      <c r="E22" s="21">
        <v>365</v>
      </c>
      <c r="F22" s="21">
        <v>13402</v>
      </c>
      <c r="G22" s="21">
        <v>648849</v>
      </c>
      <c r="H22" s="20">
        <v>2840</v>
      </c>
    </row>
    <row r="23" spans="1:14" x14ac:dyDescent="0.25">
      <c r="A23" s="10"/>
      <c r="B23" s="11"/>
      <c r="C23" s="11"/>
      <c r="D23" s="11"/>
      <c r="E23" s="11"/>
      <c r="F23" s="11"/>
      <c r="G23" s="11"/>
      <c r="H23" s="11"/>
    </row>
    <row r="24" spans="1:14" ht="33.75" customHeight="1" thickBot="1" x14ac:dyDescent="0.3">
      <c r="A24" s="5" t="s">
        <v>59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5.75" customHeight="1" x14ac:dyDescent="0.25">
      <c r="A25" s="158" t="s">
        <v>48</v>
      </c>
      <c r="B25" s="160" t="s">
        <v>60</v>
      </c>
      <c r="C25" s="160"/>
      <c r="D25" s="160"/>
      <c r="E25" s="160" t="s">
        <v>61</v>
      </c>
      <c r="F25" s="160"/>
      <c r="G25" s="160"/>
      <c r="H25" s="160" t="s">
        <v>51</v>
      </c>
      <c r="I25" s="160"/>
      <c r="J25" s="160"/>
      <c r="K25" s="160" t="s">
        <v>62</v>
      </c>
      <c r="L25" s="160"/>
      <c r="M25" s="160"/>
      <c r="N25" s="25" t="s">
        <v>52</v>
      </c>
    </row>
    <row r="26" spans="1:14" ht="39" customHeight="1" x14ac:dyDescent="0.25">
      <c r="A26" s="159"/>
      <c r="B26" s="29" t="s">
        <v>53</v>
      </c>
      <c r="C26" s="29" t="s">
        <v>54</v>
      </c>
      <c r="D26" s="29" t="s">
        <v>55</v>
      </c>
      <c r="E26" s="29" t="s">
        <v>53</v>
      </c>
      <c r="F26" s="29" t="s">
        <v>54</v>
      </c>
      <c r="G26" s="29" t="s">
        <v>55</v>
      </c>
      <c r="H26" s="29" t="s">
        <v>53</v>
      </c>
      <c r="I26" s="29" t="s">
        <v>54</v>
      </c>
      <c r="J26" s="29" t="s">
        <v>55</v>
      </c>
      <c r="K26" s="29" t="s">
        <v>53</v>
      </c>
      <c r="L26" s="29" t="s">
        <v>54</v>
      </c>
      <c r="M26" s="29" t="s">
        <v>55</v>
      </c>
      <c r="N26" s="46" t="s">
        <v>54</v>
      </c>
    </row>
    <row r="27" spans="1:14" ht="15" customHeight="1" x14ac:dyDescent="0.25">
      <c r="A27" s="32" t="s">
        <v>5</v>
      </c>
      <c r="B27" s="3">
        <v>365</v>
      </c>
      <c r="C27" s="3">
        <v>1719</v>
      </c>
      <c r="D27" s="3">
        <v>1054114</v>
      </c>
      <c r="E27" s="3">
        <v>365</v>
      </c>
      <c r="F27" s="3">
        <v>663</v>
      </c>
      <c r="G27" s="3">
        <v>732594</v>
      </c>
      <c r="H27" s="3">
        <v>365</v>
      </c>
      <c r="I27" s="3">
        <v>7082</v>
      </c>
      <c r="J27" s="3">
        <v>229819</v>
      </c>
      <c r="K27" s="3">
        <v>365</v>
      </c>
      <c r="L27" s="3">
        <v>3792</v>
      </c>
      <c r="M27" s="3">
        <v>66009</v>
      </c>
      <c r="N27" s="33">
        <v>1295</v>
      </c>
    </row>
    <row r="28" spans="1:14" x14ac:dyDescent="0.25">
      <c r="A28" s="34" t="s">
        <v>7</v>
      </c>
      <c r="B28" s="3">
        <v>366</v>
      </c>
      <c r="C28" s="3">
        <v>1769</v>
      </c>
      <c r="D28" s="3">
        <v>1053575</v>
      </c>
      <c r="E28" s="3">
        <v>366</v>
      </c>
      <c r="F28" s="3">
        <v>663</v>
      </c>
      <c r="G28" s="3">
        <v>720463</v>
      </c>
      <c r="H28" s="3">
        <v>366</v>
      </c>
      <c r="I28" s="3">
        <v>8485</v>
      </c>
      <c r="J28" s="3">
        <v>343466</v>
      </c>
      <c r="K28" s="3">
        <v>366</v>
      </c>
      <c r="L28" s="3">
        <v>3792</v>
      </c>
      <c r="M28" s="3">
        <v>67338</v>
      </c>
      <c r="N28" s="33">
        <v>917</v>
      </c>
    </row>
    <row r="29" spans="1:14" x14ac:dyDescent="0.25">
      <c r="A29" s="34" t="s">
        <v>8</v>
      </c>
      <c r="B29" s="3">
        <v>365</v>
      </c>
      <c r="C29" s="3">
        <v>1714</v>
      </c>
      <c r="D29" s="3">
        <v>1029870</v>
      </c>
      <c r="E29" s="3">
        <v>365</v>
      </c>
      <c r="F29" s="3">
        <v>961</v>
      </c>
      <c r="G29" s="3">
        <v>747030</v>
      </c>
      <c r="H29" s="3">
        <v>365</v>
      </c>
      <c r="I29" s="3">
        <v>8796</v>
      </c>
      <c r="J29" s="3">
        <v>386909</v>
      </c>
      <c r="K29" s="3">
        <v>365</v>
      </c>
      <c r="L29" s="3">
        <v>4600</v>
      </c>
      <c r="M29" s="3">
        <v>92698</v>
      </c>
      <c r="N29" s="33">
        <v>972</v>
      </c>
    </row>
    <row r="30" spans="1:14" x14ac:dyDescent="0.25">
      <c r="A30" s="34" t="s">
        <v>9</v>
      </c>
      <c r="B30" s="3">
        <v>365</v>
      </c>
      <c r="C30" s="3">
        <v>1714</v>
      </c>
      <c r="D30" s="3">
        <v>902235</v>
      </c>
      <c r="E30" s="3">
        <v>365</v>
      </c>
      <c r="F30" s="3">
        <v>1145</v>
      </c>
      <c r="G30" s="3">
        <v>846693</v>
      </c>
      <c r="H30" s="3">
        <v>365</v>
      </c>
      <c r="I30" s="3">
        <v>8796</v>
      </c>
      <c r="J30" s="3">
        <v>362755</v>
      </c>
      <c r="K30" s="3">
        <v>365</v>
      </c>
      <c r="L30" s="3">
        <v>6374</v>
      </c>
      <c r="M30" s="3">
        <v>137540</v>
      </c>
      <c r="N30" s="33">
        <v>972</v>
      </c>
    </row>
    <row r="31" spans="1:14" x14ac:dyDescent="0.25">
      <c r="A31" s="34" t="s">
        <v>10</v>
      </c>
      <c r="B31" s="3">
        <v>365</v>
      </c>
      <c r="C31" s="3">
        <v>1714</v>
      </c>
      <c r="D31" s="3">
        <v>856603</v>
      </c>
      <c r="E31" s="3">
        <v>365</v>
      </c>
      <c r="F31" s="3">
        <v>1357</v>
      </c>
      <c r="G31" s="3">
        <v>873782</v>
      </c>
      <c r="H31" s="3">
        <v>365</v>
      </c>
      <c r="I31" s="3">
        <v>8756</v>
      </c>
      <c r="J31" s="3">
        <v>345037</v>
      </c>
      <c r="K31" s="3">
        <v>365</v>
      </c>
      <c r="L31" s="3">
        <v>9367</v>
      </c>
      <c r="M31" s="3">
        <v>136795</v>
      </c>
      <c r="N31" s="33">
        <v>972</v>
      </c>
    </row>
    <row r="32" spans="1:14" x14ac:dyDescent="0.25">
      <c r="A32" s="56" t="s">
        <v>74</v>
      </c>
      <c r="B32" s="57">
        <v>366</v>
      </c>
      <c r="C32" s="57">
        <v>1714</v>
      </c>
      <c r="D32" s="57">
        <v>700630</v>
      </c>
      <c r="E32" s="57">
        <v>366</v>
      </c>
      <c r="F32" s="57">
        <v>1914</v>
      </c>
      <c r="G32" s="57">
        <v>1132223</v>
      </c>
      <c r="H32" s="57">
        <v>366</v>
      </c>
      <c r="I32" s="57">
        <v>8796</v>
      </c>
      <c r="J32" s="57">
        <v>237333</v>
      </c>
      <c r="K32" s="57">
        <v>366</v>
      </c>
      <c r="L32" s="57">
        <v>9367</v>
      </c>
      <c r="M32" s="57">
        <v>143864</v>
      </c>
      <c r="N32" s="58">
        <v>972</v>
      </c>
    </row>
    <row r="33" spans="1:14" ht="15.75" thickBot="1" x14ac:dyDescent="0.3">
      <c r="A33" s="35" t="s">
        <v>85</v>
      </c>
      <c r="B33" s="36">
        <v>365</v>
      </c>
      <c r="C33" s="36">
        <v>1666</v>
      </c>
      <c r="D33" s="36">
        <v>537003</v>
      </c>
      <c r="E33" s="36">
        <v>365</v>
      </c>
      <c r="F33" s="36">
        <v>1844</v>
      </c>
      <c r="G33" s="36">
        <v>1172187</v>
      </c>
      <c r="H33" s="36">
        <v>365</v>
      </c>
      <c r="I33" s="36">
        <v>8796</v>
      </c>
      <c r="J33" s="36">
        <v>182264</v>
      </c>
      <c r="K33" s="36">
        <v>365</v>
      </c>
      <c r="L33" s="36">
        <v>9367</v>
      </c>
      <c r="M33" s="36">
        <v>142063</v>
      </c>
      <c r="N33" s="37">
        <v>972</v>
      </c>
    </row>
    <row r="35" spans="1:14" ht="33.75" customHeight="1" thickBot="1" x14ac:dyDescent="0.3">
      <c r="A35" s="5" t="s">
        <v>63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4" ht="15.75" customHeight="1" x14ac:dyDescent="0.25">
      <c r="A36" s="158" t="s">
        <v>48</v>
      </c>
      <c r="B36" s="160" t="s">
        <v>64</v>
      </c>
      <c r="C36" s="160"/>
      <c r="D36" s="160"/>
      <c r="E36" s="160" t="s">
        <v>50</v>
      </c>
      <c r="F36" s="160"/>
      <c r="G36" s="160"/>
      <c r="H36" s="160" t="s">
        <v>58</v>
      </c>
      <c r="I36" s="160"/>
      <c r="J36" s="160"/>
      <c r="K36" s="25" t="s">
        <v>52</v>
      </c>
    </row>
    <row r="37" spans="1:14" ht="39" customHeight="1" x14ac:dyDescent="0.25">
      <c r="A37" s="159"/>
      <c r="B37" s="29" t="s">
        <v>53</v>
      </c>
      <c r="C37" s="29" t="s">
        <v>54</v>
      </c>
      <c r="D37" s="29" t="s">
        <v>55</v>
      </c>
      <c r="E37" s="29" t="s">
        <v>53</v>
      </c>
      <c r="F37" s="29" t="s">
        <v>54</v>
      </c>
      <c r="G37" s="29" t="s">
        <v>55</v>
      </c>
      <c r="H37" s="29" t="s">
        <v>53</v>
      </c>
      <c r="I37" s="29" t="s">
        <v>54</v>
      </c>
      <c r="J37" s="29" t="s">
        <v>55</v>
      </c>
      <c r="K37" s="46" t="s">
        <v>54</v>
      </c>
    </row>
    <row r="38" spans="1:14" ht="15" customHeight="1" x14ac:dyDescent="0.25">
      <c r="A38" s="38" t="s">
        <v>5</v>
      </c>
      <c r="B38" s="4">
        <v>365</v>
      </c>
      <c r="C38" s="4">
        <v>2306</v>
      </c>
      <c r="D38" s="4">
        <v>1887542</v>
      </c>
      <c r="E38" s="4">
        <v>365</v>
      </c>
      <c r="F38" s="4">
        <v>3244</v>
      </c>
      <c r="G38" s="4">
        <v>1561362</v>
      </c>
      <c r="H38" s="4">
        <v>365</v>
      </c>
      <c r="I38" s="4">
        <v>4307</v>
      </c>
      <c r="J38" s="4">
        <v>231552</v>
      </c>
      <c r="K38" s="39">
        <f>1973+441</f>
        <v>2414</v>
      </c>
    </row>
    <row r="39" spans="1:14" x14ac:dyDescent="0.25">
      <c r="A39" s="38" t="s">
        <v>7</v>
      </c>
      <c r="B39" s="4">
        <v>366</v>
      </c>
      <c r="C39" s="4">
        <v>1882</v>
      </c>
      <c r="D39" s="4">
        <v>1983140</v>
      </c>
      <c r="E39" s="4">
        <v>366</v>
      </c>
      <c r="F39" s="4">
        <v>3207</v>
      </c>
      <c r="G39" s="4">
        <v>1512858</v>
      </c>
      <c r="H39" s="4">
        <v>366</v>
      </c>
      <c r="I39" s="4">
        <v>5694</v>
      </c>
      <c r="J39" s="4">
        <v>228370</v>
      </c>
      <c r="K39" s="39">
        <f>1892+441</f>
        <v>2333</v>
      </c>
    </row>
    <row r="40" spans="1:14" x14ac:dyDescent="0.25">
      <c r="A40" s="38" t="s">
        <v>8</v>
      </c>
      <c r="B40" s="4">
        <v>365</v>
      </c>
      <c r="C40" s="4">
        <v>3257</v>
      </c>
      <c r="D40" s="4">
        <v>2178851</v>
      </c>
      <c r="E40" s="4">
        <v>365</v>
      </c>
      <c r="F40" s="4">
        <v>3599</v>
      </c>
      <c r="G40" s="4">
        <v>1547672</v>
      </c>
      <c r="H40" s="4">
        <v>365</v>
      </c>
      <c r="I40" s="4">
        <v>5817</v>
      </c>
      <c r="J40" s="4">
        <v>245535</v>
      </c>
      <c r="K40" s="39">
        <f>3149</f>
        <v>3149</v>
      </c>
    </row>
    <row r="41" spans="1:14" x14ac:dyDescent="0.25">
      <c r="A41" s="38" t="s">
        <v>9</v>
      </c>
      <c r="B41" s="4">
        <v>365</v>
      </c>
      <c r="C41" s="4">
        <v>6301</v>
      </c>
      <c r="D41" s="4">
        <v>2388328</v>
      </c>
      <c r="E41" s="4">
        <v>365</v>
      </c>
      <c r="F41" s="4">
        <v>4446</v>
      </c>
      <c r="G41" s="4">
        <v>1926192</v>
      </c>
      <c r="H41" s="4">
        <v>365</v>
      </c>
      <c r="I41" s="4">
        <v>6117</v>
      </c>
      <c r="J41" s="4">
        <v>240389</v>
      </c>
      <c r="K41" s="39" t="s">
        <v>6</v>
      </c>
    </row>
    <row r="42" spans="1:14" x14ac:dyDescent="0.25">
      <c r="A42" s="38" t="s">
        <v>10</v>
      </c>
      <c r="B42" s="4">
        <v>365</v>
      </c>
      <c r="C42" s="4">
        <v>6008</v>
      </c>
      <c r="D42" s="4">
        <v>2414301</v>
      </c>
      <c r="E42" s="4">
        <v>365</v>
      </c>
      <c r="F42" s="4">
        <v>4367</v>
      </c>
      <c r="G42" s="4">
        <v>1960082</v>
      </c>
      <c r="H42" s="4">
        <v>365</v>
      </c>
      <c r="I42" s="4">
        <v>6117</v>
      </c>
      <c r="J42" s="4">
        <v>246435</v>
      </c>
      <c r="K42" s="39" t="s">
        <v>6</v>
      </c>
    </row>
    <row r="43" spans="1:14" x14ac:dyDescent="0.25">
      <c r="A43" s="59" t="s">
        <v>74</v>
      </c>
      <c r="B43" s="60">
        <v>366</v>
      </c>
      <c r="C43" s="60">
        <v>6105</v>
      </c>
      <c r="D43" s="60">
        <v>2481684</v>
      </c>
      <c r="E43" s="60">
        <v>366</v>
      </c>
      <c r="F43" s="60">
        <v>3889</v>
      </c>
      <c r="G43" s="60">
        <v>1981921</v>
      </c>
      <c r="H43" s="60">
        <v>366</v>
      </c>
      <c r="I43" s="60">
        <v>5939</v>
      </c>
      <c r="J43" s="60">
        <v>244527</v>
      </c>
      <c r="K43" s="61" t="s">
        <v>6</v>
      </c>
    </row>
    <row r="44" spans="1:14" ht="15.75" thickBot="1" x14ac:dyDescent="0.3">
      <c r="A44" s="40" t="s">
        <v>85</v>
      </c>
      <c r="B44" s="41">
        <v>365</v>
      </c>
      <c r="C44" s="41">
        <v>6267</v>
      </c>
      <c r="D44" s="41">
        <v>2721188</v>
      </c>
      <c r="E44" s="41">
        <v>365</v>
      </c>
      <c r="F44" s="41">
        <v>4888</v>
      </c>
      <c r="G44" s="41">
        <v>1395926</v>
      </c>
      <c r="H44" s="41">
        <v>365</v>
      </c>
      <c r="I44" s="41">
        <v>5939</v>
      </c>
      <c r="J44" s="41">
        <v>210364</v>
      </c>
      <c r="K44" s="42" t="s">
        <v>6</v>
      </c>
    </row>
    <row r="47" spans="1:14" ht="33" customHeight="1" x14ac:dyDescent="0.25">
      <c r="A47" s="12" t="s">
        <v>65</v>
      </c>
      <c r="B47" s="12"/>
      <c r="C47" s="12"/>
      <c r="D47" s="12"/>
      <c r="E47" s="12"/>
      <c r="F47" s="13"/>
      <c r="G47" s="13"/>
    </row>
    <row r="48" spans="1:14" ht="15" customHeight="1" thickBot="1" x14ac:dyDescent="0.3">
      <c r="A48" s="12"/>
      <c r="B48" s="12"/>
      <c r="C48" s="12"/>
      <c r="D48" s="12"/>
      <c r="E48" s="12"/>
      <c r="F48" s="13"/>
      <c r="G48" s="13"/>
    </row>
    <row r="49" spans="1:4" ht="51.75" thickTop="1" x14ac:dyDescent="0.25">
      <c r="A49" s="17" t="s">
        <v>4</v>
      </c>
      <c r="B49" s="48" t="s">
        <v>66</v>
      </c>
      <c r="C49" s="48" t="s">
        <v>67</v>
      </c>
      <c r="D49" s="49" t="s">
        <v>68</v>
      </c>
    </row>
    <row r="50" spans="1:4" ht="15" customHeight="1" x14ac:dyDescent="0.25">
      <c r="A50" s="18" t="s">
        <v>69</v>
      </c>
      <c r="B50" s="14">
        <f>C11+F11</f>
        <v>3136</v>
      </c>
      <c r="C50" s="14">
        <f>I11</f>
        <v>7491</v>
      </c>
      <c r="D50" s="15">
        <f>K11</f>
        <v>3576</v>
      </c>
    </row>
    <row r="51" spans="1:4" x14ac:dyDescent="0.25">
      <c r="A51" s="18" t="s">
        <v>22</v>
      </c>
      <c r="B51" s="14">
        <f>C22</f>
        <v>10201</v>
      </c>
      <c r="C51" s="14">
        <f>F22</f>
        <v>13402</v>
      </c>
      <c r="D51" s="15">
        <f>H22</f>
        <v>2840</v>
      </c>
    </row>
    <row r="52" spans="1:4" x14ac:dyDescent="0.25">
      <c r="A52" s="18" t="s">
        <v>39</v>
      </c>
      <c r="B52" s="14">
        <f>C33+F33</f>
        <v>3510</v>
      </c>
      <c r="C52" s="14">
        <f>I33+L33</f>
        <v>18163</v>
      </c>
      <c r="D52" s="15">
        <f>N33</f>
        <v>972</v>
      </c>
    </row>
    <row r="53" spans="1:4" x14ac:dyDescent="0.25">
      <c r="A53" s="18" t="s">
        <v>70</v>
      </c>
      <c r="B53" s="14">
        <f>SUM(C44,F44)</f>
        <v>11155</v>
      </c>
      <c r="C53" s="14">
        <f>I44</f>
        <v>5939</v>
      </c>
      <c r="D53" s="16" t="s">
        <v>6</v>
      </c>
    </row>
    <row r="54" spans="1:4" ht="46.5" customHeight="1" x14ac:dyDescent="0.25">
      <c r="A54" s="161" t="s">
        <v>71</v>
      </c>
      <c r="B54" s="162"/>
      <c r="C54" s="162"/>
      <c r="D54" s="163"/>
    </row>
    <row r="55" spans="1:4" ht="32.25" customHeight="1" thickBot="1" x14ac:dyDescent="0.3">
      <c r="A55" s="164" t="s">
        <v>72</v>
      </c>
      <c r="B55" s="165"/>
      <c r="C55" s="165"/>
      <c r="D55" s="166"/>
    </row>
    <row r="56" spans="1:4" ht="34.5" customHeight="1" thickTop="1" x14ac:dyDescent="0.25"/>
  </sheetData>
  <mergeCells count="18">
    <mergeCell ref="A54:D54"/>
    <mergeCell ref="A55:D55"/>
    <mergeCell ref="A25:A26"/>
    <mergeCell ref="B25:D25"/>
    <mergeCell ref="E25:G25"/>
    <mergeCell ref="H25:J25"/>
    <mergeCell ref="K25:M25"/>
    <mergeCell ref="A36:A37"/>
    <mergeCell ref="B36:D36"/>
    <mergeCell ref="E36:G36"/>
    <mergeCell ref="H36:J36"/>
    <mergeCell ref="A3:A4"/>
    <mergeCell ref="B3:D3"/>
    <mergeCell ref="E3:G3"/>
    <mergeCell ref="H3:J3"/>
    <mergeCell ref="A14:A15"/>
    <mergeCell ref="B14:D14"/>
    <mergeCell ref="E14:G14"/>
  </mergeCells>
  <pageMargins left="0.7" right="0.7" top="0.75" bottom="0.75" header="0.3" footer="0.3"/>
  <pageSetup paperSize="9" scale="57" fitToHeight="0" orientation="landscape" r:id="rId1"/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A3.1 car parking prices</vt:lpstr>
      <vt:lpstr>A3.2 car parking facilities</vt:lpstr>
    </vt:vector>
  </TitlesOfParts>
  <Company>ACCC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Yen, Chia-Lin</dc:creator>
  <cp:lastModifiedBy>Islam, Rabi</cp:lastModifiedBy>
  <cp:lastPrinted>2018-05-01T04:45:53Z</cp:lastPrinted>
  <dcterms:created xsi:type="dcterms:W3CDTF">2016-02-24T23:26:11Z</dcterms:created>
  <dcterms:modified xsi:type="dcterms:W3CDTF">2018-05-01T05:36:42Z</dcterms:modified>
</cp:coreProperties>
</file>